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85" windowWidth="14805" windowHeight="6930" tabRatio="937" firstSheet="10" activeTab="24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Участия" sheetId="25" r:id="rId26"/>
    <sheet name="% участников" sheetId="29" r:id="rId27"/>
    <sheet name="Лист3" sheetId="30" r:id="rId28"/>
  </sheets>
  <calcPr calcId="125725"/>
</workbook>
</file>

<file path=xl/calcChain.xml><?xml version="1.0" encoding="utf-8"?>
<calcChain xmlns="http://schemas.openxmlformats.org/spreadsheetml/2006/main">
  <c r="E4" i="29"/>
  <c r="F4" s="1"/>
  <c r="E5"/>
  <c r="F5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B8" i="24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"/>
  <c r="B5"/>
  <c r="B6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"/>
  <c r="B45"/>
  <c r="F6"/>
  <c r="F7"/>
  <c r="F8"/>
  <c r="F9"/>
  <c r="F10"/>
  <c r="H10" s="1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H14"/>
  <c r="Z6"/>
  <c r="Z7"/>
  <c r="Z25"/>
  <c r="AB25" s="1"/>
  <c r="Z26"/>
  <c r="AB26" s="1"/>
  <c r="Z27"/>
  <c r="Z28"/>
  <c r="Z29"/>
  <c r="Z30"/>
  <c r="Z31"/>
  <c r="Z32"/>
  <c r="AB32" s="1"/>
  <c r="Z33"/>
  <c r="AB33" s="1"/>
  <c r="Z34"/>
  <c r="AB34" s="1"/>
  <c r="Z35"/>
  <c r="Z36"/>
  <c r="Z37"/>
  <c r="Z38"/>
  <c r="Z39"/>
  <c r="Z40"/>
  <c r="AB40" s="1"/>
  <c r="Z41"/>
  <c r="AB41" s="1"/>
  <c r="Z42"/>
  <c r="AB42" s="1"/>
  <c r="Z43"/>
  <c r="Z44"/>
  <c r="Z45"/>
  <c r="AB27"/>
  <c r="AB28"/>
  <c r="AB29"/>
  <c r="AB30"/>
  <c r="AB31"/>
  <c r="AB35"/>
  <c r="AB36"/>
  <c r="AB37"/>
  <c r="AB38"/>
  <c r="AB39"/>
  <c r="AB43"/>
  <c r="AB44"/>
  <c r="AB45"/>
  <c r="AB6"/>
  <c r="H6"/>
  <c r="H26"/>
  <c r="H32"/>
  <c r="H38"/>
  <c r="H39" l="1"/>
  <c r="AK38" i="20" l="1"/>
  <c r="H30" i="24" l="1"/>
  <c r="Z5" l="1"/>
  <c r="AB5" s="1"/>
  <c r="I5"/>
  <c r="F5"/>
  <c r="H5" s="1"/>
  <c r="Z13" l="1"/>
  <c r="AB13" s="1"/>
  <c r="H13"/>
  <c r="Z14" l="1"/>
  <c r="AB14" s="1"/>
  <c r="Z4" l="1"/>
  <c r="AB4" s="1"/>
  <c r="F4"/>
  <c r="H4" s="1"/>
  <c r="Z18" l="1"/>
  <c r="AB18" s="1"/>
  <c r="H18"/>
  <c r="Z11" l="1"/>
  <c r="AB11" s="1"/>
  <c r="H11"/>
  <c r="Z20" l="1"/>
  <c r="AB20" s="1"/>
  <c r="H20"/>
  <c r="Z17" l="1"/>
  <c r="AB17" s="1"/>
  <c r="H17"/>
  <c r="H34" l="1"/>
  <c r="Z10" l="1"/>
  <c r="AB10" s="1"/>
  <c r="H37" l="1"/>
  <c r="AK37" i="2"/>
  <c r="H31" i="24" l="1"/>
  <c r="Z24" l="1"/>
  <c r="AB24" s="1"/>
  <c r="H24"/>
  <c r="Z19" l="1"/>
  <c r="AB19" s="1"/>
  <c r="H19"/>
  <c r="H36" l="1"/>
  <c r="H42" l="1"/>
  <c r="H35" l="1"/>
  <c r="I44" l="1"/>
  <c r="H44"/>
  <c r="B44"/>
  <c r="Z22" l="1"/>
  <c r="AB22" s="1"/>
  <c r="H22"/>
  <c r="AB7" l="1"/>
  <c r="H7"/>
  <c r="B7"/>
  <c r="AK7" i="20"/>
  <c r="H23" i="24" l="1"/>
  <c r="Z23"/>
  <c r="AB23" s="1"/>
  <c r="H40" l="1"/>
  <c r="Z21" l="1"/>
  <c r="AB21" s="1"/>
  <c r="H21"/>
  <c r="H33" l="1"/>
  <c r="Z15" l="1"/>
  <c r="AB15" s="1"/>
  <c r="H15"/>
  <c r="H41" l="1"/>
  <c r="Z16" l="1"/>
  <c r="AB16" s="1"/>
  <c r="H16"/>
  <c r="H29" l="1"/>
  <c r="Z9"/>
  <c r="AB9" s="1"/>
  <c r="H9"/>
  <c r="B43" l="1"/>
  <c r="I43"/>
  <c r="H43"/>
  <c r="H27" l="1"/>
  <c r="H25" l="1"/>
  <c r="H28" l="1"/>
  <c r="Z29" i="25" l="1"/>
  <c r="AP4" i="4" l="1"/>
  <c r="AP4" i="28"/>
  <c r="AO4"/>
  <c r="AL4" i="23"/>
  <c r="AN4"/>
  <c r="AM4"/>
  <c r="AK4"/>
  <c r="I45" i="24"/>
  <c r="H8"/>
  <c r="H12"/>
  <c r="Z8"/>
  <c r="AB8" s="1"/>
  <c r="Z12"/>
  <c r="AB12" s="1"/>
  <c r="Z39" i="25"/>
  <c r="Z25"/>
  <c r="Z4"/>
  <c r="Z3"/>
  <c r="F26" i="29"/>
  <c r="F27"/>
  <c r="F28"/>
  <c r="F29"/>
  <c r="F30"/>
  <c r="F31"/>
  <c r="F32"/>
  <c r="F33"/>
  <c r="F34"/>
  <c r="F35"/>
  <c r="F36"/>
  <c r="F37"/>
  <c r="F38"/>
  <c r="F39"/>
  <c r="F41"/>
  <c r="F42"/>
  <c r="F43"/>
  <c r="F44"/>
  <c r="B45"/>
  <c r="C45"/>
  <c r="D45"/>
  <c r="H45" i="24" l="1"/>
  <c r="F45" i="29"/>
  <c r="E45"/>
  <c r="AL37" i="2"/>
  <c r="AP6" i="4" l="1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5"/>
  <c r="AP11" i="28"/>
  <c r="AP5"/>
  <c r="AP6"/>
  <c r="AP7"/>
  <c r="AP8"/>
  <c r="AP9"/>
  <c r="AP10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 l="1"/>
  <c r="AO44" i="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O33" i="28"/>
  <c r="AO44"/>
  <c r="AO43"/>
  <c r="AO42"/>
  <c r="AO41"/>
  <c r="AO40"/>
  <c r="AO39"/>
  <c r="AO38"/>
  <c r="AO37"/>
  <c r="AO36"/>
  <c r="AO35"/>
  <c r="AO34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K32" i="20"/>
  <c r="AL32"/>
  <c r="AM32"/>
  <c r="AN32"/>
  <c r="AK12" i="10"/>
  <c r="AK7"/>
  <c r="AK6"/>
  <c r="AM8"/>
  <c r="AK37" i="20"/>
  <c r="AN38"/>
  <c r="Z13" i="25"/>
  <c r="Z5"/>
  <c r="Z6"/>
  <c r="Z7"/>
  <c r="Z8"/>
  <c r="Z9"/>
  <c r="Z10"/>
  <c r="Z11"/>
  <c r="Z12"/>
  <c r="Z14"/>
  <c r="Z15"/>
  <c r="Z16"/>
  <c r="Z17"/>
  <c r="Z18"/>
  <c r="Z19"/>
  <c r="Z20"/>
  <c r="Z21"/>
  <c r="Z22"/>
  <c r="Z23"/>
  <c r="Z24"/>
  <c r="Z26"/>
  <c r="Z27"/>
  <c r="Z28"/>
  <c r="Z30"/>
  <c r="Z31"/>
  <c r="Z32"/>
  <c r="Z33"/>
  <c r="Z34"/>
  <c r="Z35"/>
  <c r="Z36"/>
  <c r="Z37"/>
  <c r="Z38"/>
  <c r="Z40"/>
  <c r="Z41"/>
  <c r="Z42"/>
  <c r="Z43"/>
  <c r="AN44" i="23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4" i="22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21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20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M38"/>
  <c r="AL38"/>
  <c r="AN37"/>
  <c r="AM37"/>
  <c r="AL37"/>
  <c r="AN36"/>
  <c r="AM36"/>
  <c r="AL36"/>
  <c r="AK36"/>
  <c r="AN35"/>
  <c r="AM35"/>
  <c r="AL35"/>
  <c r="AK35"/>
  <c r="AN34"/>
  <c r="AM34"/>
  <c r="AL34"/>
  <c r="AK34"/>
  <c r="AN33"/>
  <c r="AM33"/>
  <c r="AL33"/>
  <c r="AK33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N6"/>
  <c r="AM6"/>
  <c r="AL6"/>
  <c r="AK6"/>
  <c r="AN5"/>
  <c r="AM5"/>
  <c r="AL5"/>
  <c r="AK5"/>
  <c r="AN4"/>
  <c r="AM4"/>
  <c r="AL4"/>
  <c r="AK4"/>
  <c r="AN44" i="19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18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17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16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15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14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13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12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11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10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N11"/>
  <c r="AM11"/>
  <c r="AL11"/>
  <c r="AK11"/>
  <c r="AN10"/>
  <c r="AM10"/>
  <c r="AL10"/>
  <c r="AK10"/>
  <c r="AN9"/>
  <c r="AM9"/>
  <c r="AL9"/>
  <c r="AK9"/>
  <c r="AN8"/>
  <c r="AL8"/>
  <c r="AK8"/>
  <c r="AN7"/>
  <c r="AM7"/>
  <c r="AL7"/>
  <c r="AN6"/>
  <c r="AM6"/>
  <c r="AL6"/>
  <c r="AN5"/>
  <c r="AM5"/>
  <c r="AL5"/>
  <c r="AK5"/>
  <c r="AN4"/>
  <c r="AM4"/>
  <c r="AL4"/>
  <c r="AK4"/>
  <c r="AN44" i="9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8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27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7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6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5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N44" i="3"/>
  <c r="AM44"/>
  <c r="AL44"/>
  <c r="AK44"/>
  <c r="AN43"/>
  <c r="AM43"/>
  <c r="AL43"/>
  <c r="AK43"/>
  <c r="AN42"/>
  <c r="AM42"/>
  <c r="AL42"/>
  <c r="AK42"/>
  <c r="AN41"/>
  <c r="AM41"/>
  <c r="AL41"/>
  <c r="AK41"/>
  <c r="AN40"/>
  <c r="AM40"/>
  <c r="AL40"/>
  <c r="AK40"/>
  <c r="AN39"/>
  <c r="AM39"/>
  <c r="AL39"/>
  <c r="AK39"/>
  <c r="AN38"/>
  <c r="AM38"/>
  <c r="AL38"/>
  <c r="AK38"/>
  <c r="AN37"/>
  <c r="AM37"/>
  <c r="AL37"/>
  <c r="AK37"/>
  <c r="AN36"/>
  <c r="AM36"/>
  <c r="AL36"/>
  <c r="AK36"/>
  <c r="AN35"/>
  <c r="AM35"/>
  <c r="AL35"/>
  <c r="AK35"/>
  <c r="AN34"/>
  <c r="AM34"/>
  <c r="AL34"/>
  <c r="AK34"/>
  <c r="AN33"/>
  <c r="AM33"/>
  <c r="AL33"/>
  <c r="AK33"/>
  <c r="AN32"/>
  <c r="AM32"/>
  <c r="AL32"/>
  <c r="AK32"/>
  <c r="AN31"/>
  <c r="AM31"/>
  <c r="AL31"/>
  <c r="AK31"/>
  <c r="AN30"/>
  <c r="AM30"/>
  <c r="AL30"/>
  <c r="AK30"/>
  <c r="AN29"/>
  <c r="AM29"/>
  <c r="AL29"/>
  <c r="AK29"/>
  <c r="AN28"/>
  <c r="AM28"/>
  <c r="AL28"/>
  <c r="AK28"/>
  <c r="AN27"/>
  <c r="AM27"/>
  <c r="AL27"/>
  <c r="AK27"/>
  <c r="AN26"/>
  <c r="AM26"/>
  <c r="AL26"/>
  <c r="AK26"/>
  <c r="AN25"/>
  <c r="AM25"/>
  <c r="AL25"/>
  <c r="AK25"/>
  <c r="AN24"/>
  <c r="AM24"/>
  <c r="AL24"/>
  <c r="AK24"/>
  <c r="AN23"/>
  <c r="AM23"/>
  <c r="AL23"/>
  <c r="AK23"/>
  <c r="AN22"/>
  <c r="AM22"/>
  <c r="AL22"/>
  <c r="AK22"/>
  <c r="AN21"/>
  <c r="AM21"/>
  <c r="AL21"/>
  <c r="AK21"/>
  <c r="AN20"/>
  <c r="AM20"/>
  <c r="AL20"/>
  <c r="AK20"/>
  <c r="AN19"/>
  <c r="AM19"/>
  <c r="AL19"/>
  <c r="AK19"/>
  <c r="AN18"/>
  <c r="AM18"/>
  <c r="AL18"/>
  <c r="AK18"/>
  <c r="AN17"/>
  <c r="AM17"/>
  <c r="AL17"/>
  <c r="AK17"/>
  <c r="AN16"/>
  <c r="AM16"/>
  <c r="AL16"/>
  <c r="AK16"/>
  <c r="AN15"/>
  <c r="AM15"/>
  <c r="AL15"/>
  <c r="AK15"/>
  <c r="AN14"/>
  <c r="AM14"/>
  <c r="AL14"/>
  <c r="AK14"/>
  <c r="AN13"/>
  <c r="AM13"/>
  <c r="AL13"/>
  <c r="AK13"/>
  <c r="AN12"/>
  <c r="AM12"/>
  <c r="AL12"/>
  <c r="AK12"/>
  <c r="AN11"/>
  <c r="AM11"/>
  <c r="AL11"/>
  <c r="AK11"/>
  <c r="AN10"/>
  <c r="AM10"/>
  <c r="AL10"/>
  <c r="AK10"/>
  <c r="AN9"/>
  <c r="AM9"/>
  <c r="AL9"/>
  <c r="AK9"/>
  <c r="AN8"/>
  <c r="AM8"/>
  <c r="AL8"/>
  <c r="AK8"/>
  <c r="AN7"/>
  <c r="AM7"/>
  <c r="AL7"/>
  <c r="AK7"/>
  <c r="AN6"/>
  <c r="AM6"/>
  <c r="AL6"/>
  <c r="AK6"/>
  <c r="AN5"/>
  <c r="AM5"/>
  <c r="AL5"/>
  <c r="AK5"/>
  <c r="AN4"/>
  <c r="AM4"/>
  <c r="AL4"/>
  <c r="AK4"/>
  <c r="AK4" i="2"/>
  <c r="AK5"/>
  <c r="AK6"/>
  <c r="AK7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8"/>
  <c r="AL39"/>
  <c r="AL40"/>
  <c r="AL41"/>
  <c r="AL42"/>
  <c r="AL43"/>
  <c r="AL44"/>
  <c r="AL5"/>
  <c r="AL6"/>
  <c r="AL4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5"/>
  <c r="AM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"/>
  <c r="AK44"/>
  <c r="AK43"/>
  <c r="AK42"/>
  <c r="AK41"/>
  <c r="AK40"/>
  <c r="AK39"/>
  <c r="AK38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R44" i="4"/>
  <c r="AQ44"/>
  <c r="AR43"/>
  <c r="AQ43"/>
  <c r="AR42"/>
  <c r="AQ42"/>
  <c r="AR41"/>
  <c r="AQ41"/>
  <c r="AR40"/>
  <c r="AQ40"/>
  <c r="AR39"/>
  <c r="AQ39"/>
  <c r="AR38"/>
  <c r="AQ38"/>
  <c r="AR37"/>
  <c r="AQ37"/>
  <c r="AR36"/>
  <c r="AQ36"/>
  <c r="AR35"/>
  <c r="AQ35"/>
  <c r="AR34"/>
  <c r="AQ34"/>
  <c r="AR33"/>
  <c r="AQ33"/>
  <c r="AR32"/>
  <c r="AQ32"/>
  <c r="AR31"/>
  <c r="AQ31"/>
  <c r="AR30"/>
  <c r="AQ30"/>
  <c r="AR29"/>
  <c r="AQ29"/>
  <c r="AR28"/>
  <c r="AQ28"/>
  <c r="AR27"/>
  <c r="AQ27"/>
  <c r="AR26"/>
  <c r="AQ26"/>
  <c r="AR25"/>
  <c r="AQ25"/>
  <c r="AR24"/>
  <c r="AQ24"/>
  <c r="AR23"/>
  <c r="AQ23"/>
  <c r="AR22"/>
  <c r="AQ22"/>
  <c r="AR21"/>
  <c r="AQ21"/>
  <c r="AR20"/>
  <c r="AQ20"/>
  <c r="AR19"/>
  <c r="AQ19"/>
  <c r="AR18"/>
  <c r="AQ18"/>
  <c r="AR17"/>
  <c r="AQ17"/>
  <c r="AR16"/>
  <c r="AQ16"/>
  <c r="AR15"/>
  <c r="AQ15"/>
  <c r="AR14"/>
  <c r="AQ14"/>
  <c r="AR13"/>
  <c r="AQ13"/>
  <c r="AR12"/>
  <c r="AQ12"/>
  <c r="AR11"/>
  <c r="AQ11"/>
  <c r="AR10"/>
  <c r="AQ10"/>
  <c r="AR9"/>
  <c r="AQ9"/>
  <c r="AR8"/>
  <c r="AQ8"/>
  <c r="AR7"/>
  <c r="AQ7"/>
  <c r="AR6"/>
  <c r="AQ6"/>
  <c r="AR5"/>
  <c r="AQ5"/>
  <c r="AR4"/>
  <c r="AQ4"/>
  <c r="AQ5" i="28"/>
  <c r="AR5"/>
  <c r="AQ6"/>
  <c r="AR6"/>
  <c r="AQ7"/>
  <c r="AR7"/>
  <c r="AQ8"/>
  <c r="AR8"/>
  <c r="AQ9"/>
  <c r="AR9"/>
  <c r="AQ10"/>
  <c r="AR10"/>
  <c r="AQ11"/>
  <c r="AR11"/>
  <c r="AQ12"/>
  <c r="AR12"/>
  <c r="AQ13"/>
  <c r="AR13"/>
  <c r="AQ14"/>
  <c r="AR14"/>
  <c r="AQ15"/>
  <c r="AR15"/>
  <c r="AQ16"/>
  <c r="AR16"/>
  <c r="AQ17"/>
  <c r="AR17"/>
  <c r="AQ18"/>
  <c r="AR18"/>
  <c r="AQ19"/>
  <c r="AR19"/>
  <c r="AQ20"/>
  <c r="AR20"/>
  <c r="AQ21"/>
  <c r="AR21"/>
  <c r="AQ22"/>
  <c r="AR22"/>
  <c r="AQ23"/>
  <c r="AR23"/>
  <c r="AQ24"/>
  <c r="AR24"/>
  <c r="AQ25"/>
  <c r="AR25"/>
  <c r="AQ26"/>
  <c r="AR26"/>
  <c r="AQ27"/>
  <c r="AR27"/>
  <c r="AQ28"/>
  <c r="AR28"/>
  <c r="AQ29"/>
  <c r="AR29"/>
  <c r="AQ30"/>
  <c r="AR30"/>
  <c r="AQ31"/>
  <c r="AR31"/>
  <c r="AQ32"/>
  <c r="AR32"/>
  <c r="AQ33"/>
  <c r="AR33"/>
  <c r="AQ34"/>
  <c r="AR34"/>
  <c r="AQ35"/>
  <c r="AR35"/>
  <c r="AQ36"/>
  <c r="AR36"/>
  <c r="AQ37"/>
  <c r="AR37"/>
  <c r="AQ38"/>
  <c r="AR38"/>
  <c r="AQ39"/>
  <c r="AR39"/>
  <c r="AQ40"/>
  <c r="AR40"/>
  <c r="AQ41"/>
  <c r="AR41"/>
  <c r="AQ42"/>
  <c r="AR42"/>
  <c r="AQ43"/>
  <c r="AR43"/>
  <c r="AQ44"/>
  <c r="AR44"/>
  <c r="AQ4"/>
  <c r="AR4"/>
  <c r="AL14" i="5"/>
  <c r="AL14" i="6"/>
  <c r="AL14" i="7"/>
  <c r="AL14" i="27"/>
</calcChain>
</file>

<file path=xl/sharedStrings.xml><?xml version="1.0" encoding="utf-8"?>
<sst xmlns="http://schemas.openxmlformats.org/spreadsheetml/2006/main" count="2464" uniqueCount="151">
  <si>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</si>
  <si>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</si>
  <si>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</si>
  <si>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</si>
  <si>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</si>
  <si>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</si>
  <si>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</si>
  <si>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</si>
  <si>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</si>
  <si>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</si>
  <si>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</si>
  <si>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</si>
  <si>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</si>
  <si>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</si>
  <si>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</si>
  <si>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</si>
  <si>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</si>
  <si>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</si>
  <si>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</si>
  <si>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</si>
  <si>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</si>
  <si>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</si>
  <si>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</si>
  <si>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</si>
  <si>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</si>
  <si>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</si>
  <si>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</si>
  <si>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</si>
  <si>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</si>
  <si>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</si>
  <si>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</si>
  <si>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</si>
  <si>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</si>
  <si>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</si>
  <si>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</si>
  <si>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</si>
  <si>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</si>
  <si>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</si>
  <si>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</si>
  <si>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</si>
  <si>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</si>
  <si>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</si>
  <si>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</si>
  <si>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</si>
  <si>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</si>
  <si>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</si>
  <si>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</si>
  <si>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</si>
  <si>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</si>
  <si>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</si>
  <si>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</si>
  <si>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Количество участников школьного этапа олимпиады, набравших необходимое количество баллов для участия в муниципальном этапе данной группы участников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</si>
  <si>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</si>
  <si>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</si>
  <si>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</si>
  <si>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</si>
  <si>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Для 7-8 классов</t>
  </si>
  <si>
    <t>Для 9 классов</t>
  </si>
  <si>
    <t>Для 10-11 классов</t>
  </si>
  <si>
    <t xml:space="preserve">Балл необходимый для участия в муниципальном этапе олимпиады для данной группы участников </t>
  </si>
  <si>
    <t>в том числе</t>
  </si>
  <si>
    <t xml:space="preserve"> Кол-во участий в школьном этапе олимпиады (4 класс) </t>
  </si>
  <si>
    <t xml:space="preserve"> Кол-во участий в школьном этапе олимпиады (5-11 класс)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</si>
  <si>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</si>
  <si>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</si>
  <si>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</si>
  <si>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</si>
  <si>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</si>
  <si>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</si>
  <si>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</si>
  <si>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</si>
  <si>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</si>
  <si>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</si>
  <si>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</si>
  <si>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</si>
  <si>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</si>
  <si>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</si>
  <si>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</si>
  <si>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</si>
  <si>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</si>
  <si>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Общее кол-во победителей и призеров (5-11 класс)</t>
  </si>
  <si>
    <t>% победителей и призеров от количества участий  (5-11 класс)</t>
  </si>
  <si>
    <t>в том числе инвалидов</t>
  </si>
  <si>
    <t>Балашовский</t>
  </si>
  <si>
    <t xml:space="preserve">Духовницкий 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</si>
  <si>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</si>
  <si>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</si>
  <si>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</si>
  <si>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</si>
  <si>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</si>
  <si>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</si>
  <si>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</si>
  <si>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</si>
  <si>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</si>
  <si>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</si>
  <si>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</si>
  <si>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</si>
  <si>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</si>
  <si>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</si>
  <si>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</si>
  <si>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</si>
  <si>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</si>
  <si>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</si>
  <si>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</si>
  <si>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</si>
  <si>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</si>
  <si>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</si>
  <si>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ИТОГО</t>
  </si>
  <si>
    <t xml:space="preserve">Аткарский </t>
  </si>
  <si>
    <t>Районы</t>
  </si>
  <si>
    <t>Всего обучающихся 4-11</t>
  </si>
  <si>
    <t>Всего участников 4 класс</t>
  </si>
  <si>
    <t>Всего участников 5-11 класс</t>
  </si>
  <si>
    <t>Итого</t>
  </si>
  <si>
    <t>Всего участников 
4-11 классов</t>
  </si>
  <si>
    <t>Приложение к письму министерства образования Саратовской области 
от _________ № ______</t>
  </si>
  <si>
    <t>общее количество обучающихся</t>
  </si>
  <si>
    <t>общее количество победителей</t>
  </si>
  <si>
    <t>общее кол-во призеров</t>
  </si>
  <si>
    <t>Кол-во участий</t>
  </si>
  <si>
    <t xml:space="preserve">Не форматировать </t>
  </si>
  <si>
    <t>Всего общеобразовательных учреждений в статусе юридического лица. Внимание!!При изменении исправить</t>
  </si>
  <si>
    <t>Итальянский язык</t>
  </si>
  <si>
    <t xml:space="preserve"> </t>
  </si>
  <si>
    <t>5</t>
  </si>
  <si>
    <t>Информация о фактическом количестве участников, победителях и призеров школьного этапа всероссийской олимпиады школьников в 2023/2024 учебном году в Саратовской области</t>
  </si>
  <si>
    <t>Информация о количестве обучающихся, принявших участие в школьном этапе ВсОШ в 2023/2024 учебном году</t>
  </si>
  <si>
    <t>Кол-во обучающихся 4 классов, принявших участие в школьном этапе олимпиады в 2023/2024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</si>
  <si>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2023/2024 учебном году (обучающийся, принявший участие в нескольких предметах учитывается один раз)</t>
  </si>
  <si>
    <t>Количество участий в школьном этапе всероссийской олимпиады школьников на территории Саратовской области в 2023/2024 учебном году</t>
  </si>
  <si>
    <t>Количество обучающихся, принявших участие в школьного этапа всероссийской олимпиады школьников на территории Саратовской области в 2023/2024 учебном году</t>
  </si>
  <si>
    <t>% участников в ШЭ 2023</t>
  </si>
  <si>
    <t>38-37</t>
  </si>
  <si>
    <t>38-42</t>
  </si>
  <si>
    <t>38-39</t>
  </si>
  <si>
    <t>20-13</t>
  </si>
  <si>
    <t>12,5-16</t>
  </si>
  <si>
    <t>16-19</t>
  </si>
  <si>
    <t>31-37</t>
  </si>
  <si>
    <t>32-26</t>
  </si>
  <si>
    <t>42-27</t>
  </si>
  <si>
    <t>30-39</t>
  </si>
  <si>
    <t>42-36</t>
  </si>
  <si>
    <t>25-26</t>
  </si>
  <si>
    <t>19-20</t>
  </si>
  <si>
    <t>24-23</t>
  </si>
  <si>
    <t>35-31</t>
  </si>
  <si>
    <t>43-44</t>
  </si>
  <si>
    <t>62-63</t>
  </si>
  <si>
    <t>26-50,68</t>
  </si>
  <si>
    <t>51-50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</si>
</sst>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9"/>
      <name val="PT Astra Serif"/>
      <family val="1"/>
      <charset val="204"/>
    </font>
    <font>
      <b/>
      <sz val="14"/>
      <color rgb="FFFF0000"/>
      <name val="PT Astra Serif"/>
      <family val="1"/>
      <charset val="204"/>
    </font>
    <font>
      <sz val="9"/>
      <color rgb="FFFF0000"/>
      <name val="PT Astra Serif"/>
      <family val="1"/>
      <charset val="204"/>
    </font>
    <font>
      <sz val="9"/>
      <color rgb="FF000000"/>
      <name val="PT Astra Serif"/>
      <family val="1"/>
      <charset val="204"/>
    </font>
    <font>
      <sz val="9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PT Astra Serif"/>
      <family val="1"/>
      <charset val="204"/>
    </font>
    <font>
      <sz val="10.5"/>
      <color rgb="FF00000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2" fillId="0" borderId="0"/>
    <xf numFmtId="0" fontId="12" fillId="0" borderId="0"/>
    <xf numFmtId="164" fontId="15" fillId="0" borderId="0" applyFont="0" applyFill="0" applyBorder="0" applyAlignment="0" applyProtection="0"/>
    <xf numFmtId="0" fontId="16" fillId="0" borderId="0"/>
    <xf numFmtId="164" fontId="15" fillId="0" borderId="0" applyFont="0" applyFill="0" applyBorder="0" applyAlignment="0" applyProtection="0"/>
    <xf numFmtId="0" fontId="6" fillId="0" borderId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5" fillId="0" borderId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5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0" fillId="0" borderId="0" xfId="0" applyBorder="1"/>
    <xf numFmtId="49" fontId="0" fillId="4" borderId="0" xfId="0" applyNumberFormat="1" applyFill="1"/>
    <xf numFmtId="0" fontId="9" fillId="4" borderId="18" xfId="14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top" wrapText="1"/>
    </xf>
    <xf numFmtId="49" fontId="20" fillId="2" borderId="4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NumberFormat="1" applyFont="1" applyBorder="1" applyAlignment="1">
      <alignment horizontal="left" vertical="top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top" wrapText="1"/>
    </xf>
    <xf numFmtId="0" fontId="20" fillId="0" borderId="1" xfId="0" applyNumberFormat="1" applyFont="1" applyBorder="1" applyAlignment="1">
      <alignment horizontal="left" vertical="top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/>
    </xf>
    <xf numFmtId="0" fontId="26" fillId="0" borderId="6" xfId="1" applyFont="1" applyBorder="1" applyAlignment="1">
      <alignment horizontal="left" vertical="top" wrapText="1"/>
    </xf>
    <xf numFmtId="0" fontId="26" fillId="2" borderId="7" xfId="1" applyFont="1" applyFill="1" applyBorder="1" applyAlignment="1">
      <alignment horizontal="center" vertical="center" wrapText="1"/>
    </xf>
    <xf numFmtId="0" fontId="26" fillId="4" borderId="17" xfId="2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2" borderId="1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3" borderId="1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top" wrapText="1"/>
    </xf>
    <xf numFmtId="0" fontId="26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1" fillId="0" borderId="0" xfId="0" applyFont="1" applyBorder="1"/>
    <xf numFmtId="0" fontId="28" fillId="0" borderId="0" xfId="0" applyNumberFormat="1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vertical="top" wrapText="1"/>
    </xf>
    <xf numFmtId="49" fontId="20" fillId="0" borderId="1" xfId="0" applyNumberFormat="1" applyFont="1" applyBorder="1" applyAlignment="1">
      <alignment horizontal="left" vertical="center" wrapText="1"/>
    </xf>
    <xf numFmtId="1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4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left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left" vertical="center" wrapText="1"/>
    </xf>
    <xf numFmtId="0" fontId="26" fillId="0" borderId="6" xfId="1" applyFont="1" applyBorder="1" applyAlignment="1">
      <alignment horizontal="left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6" fillId="4" borderId="1" xfId="2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2" fillId="4" borderId="1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/>
    <xf numFmtId="0" fontId="20" fillId="0" borderId="2" xfId="0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 wrapText="1"/>
    </xf>
    <xf numFmtId="0" fontId="22" fillId="4" borderId="1" xfId="2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/>
    <xf numFmtId="0" fontId="21" fillId="2" borderId="1" xfId="0" applyFont="1" applyFill="1" applyBorder="1"/>
    <xf numFmtId="49" fontId="20" fillId="0" borderId="13" xfId="0" applyNumberFormat="1" applyFont="1" applyBorder="1" applyAlignment="1">
      <alignment horizontal="left" vertical="center" wrapText="1"/>
    </xf>
    <xf numFmtId="49" fontId="20" fillId="2" borderId="17" xfId="0" applyNumberFormat="1" applyFont="1" applyFill="1" applyBorder="1" applyAlignment="1">
      <alignment horizontal="center" vertical="center" wrapText="1"/>
    </xf>
    <xf numFmtId="49" fontId="20" fillId="2" borderId="17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NumberFormat="1" applyFont="1" applyBorder="1" applyAlignment="1">
      <alignment horizontal="left" vertical="center" wrapText="1"/>
    </xf>
    <xf numFmtId="0" fontId="20" fillId="4" borderId="13" xfId="0" applyFont="1" applyFill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20" fillId="2" borderId="17" xfId="0" applyNumberFormat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2" fillId="2" borderId="16" xfId="0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 wrapText="1"/>
    </xf>
    <xf numFmtId="49" fontId="20" fillId="4" borderId="4" xfId="0" applyNumberFormat="1" applyFont="1" applyFill="1" applyBorder="1" applyAlignment="1">
      <alignment horizontal="left" vertical="center" wrapText="1"/>
    </xf>
    <xf numFmtId="0" fontId="20" fillId="4" borderId="18" xfId="0" applyNumberFormat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0" fontId="26" fillId="4" borderId="4" xfId="0" applyNumberFormat="1" applyFont="1" applyFill="1" applyBorder="1" applyAlignment="1">
      <alignment horizontal="left" vertical="center" wrapText="1"/>
    </xf>
    <xf numFmtId="0" fontId="20" fillId="4" borderId="4" xfId="0" applyNumberFormat="1" applyFont="1" applyFill="1" applyBorder="1" applyAlignment="1">
      <alignment horizontal="left" vertical="center" wrapText="1"/>
    </xf>
    <xf numFmtId="0" fontId="26" fillId="4" borderId="7" xfId="1" applyFont="1" applyFill="1" applyBorder="1" applyAlignment="1">
      <alignment horizontal="left" vertical="center" wrapText="1"/>
    </xf>
    <xf numFmtId="0" fontId="19" fillId="4" borderId="23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left" vertical="top" wrapText="1"/>
    </xf>
    <xf numFmtId="49" fontId="21" fillId="4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" xfId="0" applyNumberFormat="1" applyFont="1" applyBorder="1" applyAlignment="1">
      <alignment horizontal="left" vertical="top" wrapText="1"/>
    </xf>
    <xf numFmtId="49" fontId="21" fillId="0" borderId="0" xfId="0" applyNumberFormat="1" applyFont="1"/>
    <xf numFmtId="0" fontId="21" fillId="4" borderId="1" xfId="0" applyFont="1" applyFill="1" applyBorder="1" applyAlignment="1">
      <alignment horizontal="left" vertical="top" wrapText="1"/>
    </xf>
    <xf numFmtId="0" fontId="21" fillId="0" borderId="1" xfId="0" applyNumberFormat="1" applyFont="1" applyBorder="1" applyAlignment="1">
      <alignment horizontal="left" vertical="top" wrapText="1"/>
    </xf>
    <xf numFmtId="0" fontId="30" fillId="0" borderId="1" xfId="1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0" xfId="0" applyFont="1" applyFill="1"/>
    <xf numFmtId="0" fontId="31" fillId="0" borderId="1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49" fontId="31" fillId="0" borderId="0" xfId="0" applyNumberFormat="1" applyFont="1" applyFill="1" applyAlignment="1">
      <alignment horizontal="center" vertical="top"/>
    </xf>
    <xf numFmtId="0" fontId="21" fillId="0" borderId="21" xfId="0" applyFont="1" applyBorder="1" applyAlignment="1">
      <alignment horizontal="left" vertical="top" wrapText="1"/>
    </xf>
    <xf numFmtId="0" fontId="7" fillId="4" borderId="5" xfId="7" applyFont="1" applyFill="1" applyBorder="1" applyAlignment="1">
      <alignment horizontal="center" vertical="center"/>
    </xf>
    <xf numFmtId="0" fontId="21" fillId="4" borderId="28" xfId="0" applyNumberFormat="1" applyFont="1" applyFill="1" applyBorder="1" applyAlignment="1">
      <alignment horizontal="center" vertical="center" wrapText="1"/>
    </xf>
    <xf numFmtId="0" fontId="21" fillId="4" borderId="28" xfId="0" applyNumberFormat="1" applyFont="1" applyFill="1" applyBorder="1" applyAlignment="1">
      <alignment horizontal="center" vertical="center"/>
    </xf>
    <xf numFmtId="0" fontId="21" fillId="4" borderId="28" xfId="7" applyNumberFormat="1" applyFont="1" applyFill="1" applyBorder="1" applyAlignment="1">
      <alignment horizontal="center" vertical="center"/>
    </xf>
    <xf numFmtId="0" fontId="7" fillId="4" borderId="0" xfId="7" applyNumberFormat="1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/>
    </xf>
    <xf numFmtId="49" fontId="0" fillId="0" borderId="0" xfId="0" applyNumberFormat="1"/>
    <xf numFmtId="0" fontId="8" fillId="4" borderId="28" xfId="7" applyFont="1" applyFill="1" applyBorder="1" applyAlignment="1">
      <alignment horizontal="center" vertical="center"/>
    </xf>
    <xf numFmtId="0" fontId="8" fillId="4" borderId="28" xfId="14" applyNumberFormat="1" applyFont="1" applyFill="1" applyBorder="1" applyAlignment="1">
      <alignment horizontal="center" vertical="center" wrapText="1"/>
    </xf>
    <xf numFmtId="0" fontId="8" fillId="4" borderId="28" xfId="14" applyFont="1" applyFill="1" applyBorder="1" applyAlignment="1">
      <alignment horizontal="center" vertical="center"/>
    </xf>
    <xf numFmtId="49" fontId="8" fillId="4" borderId="16" xfId="0" applyNumberFormat="1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6" xfId="0" applyNumberFormat="1" applyFont="1" applyFill="1" applyBorder="1" applyAlignment="1">
      <alignment horizontal="left" vertical="center" wrapText="1"/>
    </xf>
    <xf numFmtId="0" fontId="8" fillId="4" borderId="16" xfId="0" applyNumberFormat="1" applyFont="1" applyFill="1" applyBorder="1" applyAlignment="1">
      <alignment horizontal="left" vertical="center" wrapText="1"/>
    </xf>
    <xf numFmtId="0" fontId="10" fillId="4" borderId="15" xfId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29" xfId="0" applyNumberFormat="1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0" fillId="0" borderId="29" xfId="17" applyFont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 wrapText="1"/>
    </xf>
    <xf numFmtId="0" fontId="21" fillId="4" borderId="29" xfId="7" applyNumberFormat="1" applyFont="1" applyFill="1" applyBorder="1" applyAlignment="1">
      <alignment horizontal="center" vertical="center" wrapText="1"/>
    </xf>
    <xf numFmtId="0" fontId="21" fillId="4" borderId="29" xfId="7" applyFont="1" applyFill="1" applyBorder="1" applyAlignment="1">
      <alignment horizontal="center" vertical="center"/>
    </xf>
    <xf numFmtId="0" fontId="21" fillId="4" borderId="29" xfId="7" applyNumberFormat="1" applyFont="1" applyFill="1" applyBorder="1" applyAlignment="1">
      <alignment horizontal="center" vertical="center"/>
    </xf>
    <xf numFmtId="0" fontId="8" fillId="4" borderId="29" xfId="14" applyFont="1" applyFill="1" applyBorder="1" applyAlignment="1">
      <alignment horizontal="center" vertical="center"/>
    </xf>
    <xf numFmtId="0" fontId="8" fillId="4" borderId="29" xfId="14" applyNumberFormat="1" applyFont="1" applyFill="1" applyBorder="1" applyAlignment="1">
      <alignment horizontal="center" vertical="center" wrapText="1"/>
    </xf>
    <xf numFmtId="0" fontId="8" fillId="4" borderId="29" xfId="7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 wrapText="1"/>
    </xf>
    <xf numFmtId="0" fontId="22" fillId="4" borderId="29" xfId="0" applyNumberFormat="1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6" fillId="2" borderId="30" xfId="0" applyNumberFormat="1" applyFont="1" applyFill="1" applyBorder="1" applyAlignment="1">
      <alignment horizontal="center" vertical="center" wrapText="1"/>
    </xf>
    <xf numFmtId="0" fontId="36" fillId="4" borderId="29" xfId="0" applyNumberFormat="1" applyFont="1" applyFill="1" applyBorder="1" applyAlignment="1">
      <alignment horizontal="center" vertical="top" wrapText="1"/>
    </xf>
    <xf numFmtId="0" fontId="36" fillId="0" borderId="29" xfId="0" applyNumberFormat="1" applyFont="1" applyFill="1" applyBorder="1" applyAlignment="1">
      <alignment horizontal="center" vertical="top" wrapText="1"/>
    </xf>
    <xf numFmtId="0" fontId="22" fillId="2" borderId="30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26" fillId="4" borderId="29" xfId="0" applyNumberFormat="1" applyFont="1" applyFill="1" applyBorder="1" applyAlignment="1">
      <alignment horizontal="center" vertical="center" wrapText="1"/>
    </xf>
    <xf numFmtId="0" fontId="36" fillId="4" borderId="5" xfId="0" applyNumberFormat="1" applyFont="1" applyFill="1" applyBorder="1" applyAlignment="1">
      <alignment horizontal="center" vertical="top" wrapText="1"/>
    </xf>
    <xf numFmtId="0" fontId="26" fillId="2" borderId="29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38" fillId="6" borderId="31" xfId="7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0" fillId="0" borderId="29" xfId="0" applyBorder="1"/>
    <xf numFmtId="0" fontId="25" fillId="0" borderId="29" xfId="0" applyFont="1" applyFill="1" applyBorder="1" applyAlignment="1">
      <alignment horizontal="center" vertical="center" wrapText="1"/>
    </xf>
    <xf numFmtId="1" fontId="27" fillId="4" borderId="29" xfId="0" applyNumberFormat="1" applyFont="1" applyFill="1" applyBorder="1" applyAlignment="1">
      <alignment horizontal="center" vertical="top" wrapText="1"/>
    </xf>
    <xf numFmtId="0" fontId="26" fillId="2" borderId="32" xfId="0" applyFont="1" applyFill="1" applyBorder="1" applyAlignment="1">
      <alignment horizontal="center" vertical="center" wrapText="1"/>
    </xf>
    <xf numFmtId="1" fontId="26" fillId="4" borderId="29" xfId="0" applyNumberFormat="1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33" xfId="0" applyNumberFormat="1" applyFont="1" applyFill="1" applyBorder="1" applyAlignment="1">
      <alignment horizontal="center" vertical="center" wrapText="1"/>
    </xf>
    <xf numFmtId="0" fontId="25" fillId="4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3" xfId="0" applyNumberFormat="1" applyFont="1" applyFill="1" applyBorder="1" applyAlignment="1">
      <alignment horizontal="center" vertical="center" wrapText="1"/>
    </xf>
    <xf numFmtId="0" fontId="8" fillId="4" borderId="33" xfId="14" applyFont="1" applyFill="1" applyBorder="1" applyAlignment="1">
      <alignment horizontal="center" vertical="center"/>
    </xf>
    <xf numFmtId="0" fontId="8" fillId="4" borderId="33" xfId="14" applyNumberFormat="1" applyFont="1" applyFill="1" applyBorder="1" applyAlignment="1">
      <alignment horizontal="center" vertical="center" wrapText="1"/>
    </xf>
    <xf numFmtId="0" fontId="8" fillId="4" borderId="33" xfId="7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2" fillId="4" borderId="33" xfId="0" applyNumberFormat="1" applyFont="1" applyFill="1" applyBorder="1" applyAlignment="1">
      <alignment horizontal="center" vertical="center" wrapText="1"/>
    </xf>
    <xf numFmtId="0" fontId="26" fillId="0" borderId="33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4" borderId="3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" fontId="20" fillId="4" borderId="33" xfId="0" applyNumberFormat="1" applyFont="1" applyFill="1" applyBorder="1" applyAlignment="1">
      <alignment horizontal="center" vertical="center" wrapText="1"/>
    </xf>
    <xf numFmtId="1" fontId="22" fillId="4" borderId="33" xfId="0" applyNumberFormat="1" applyFont="1" applyFill="1" applyBorder="1" applyAlignment="1">
      <alignment horizontal="center" vertical="center" wrapText="1"/>
    </xf>
    <xf numFmtId="1" fontId="20" fillId="0" borderId="33" xfId="0" applyNumberFormat="1" applyFont="1" applyFill="1" applyBorder="1" applyAlignment="1">
      <alignment horizontal="center" vertical="center" wrapText="1"/>
    </xf>
    <xf numFmtId="0" fontId="8" fillId="0" borderId="33" xfId="14" applyFont="1" applyFill="1" applyBorder="1" applyAlignment="1">
      <alignment horizontal="center" vertical="center"/>
    </xf>
    <xf numFmtId="0" fontId="8" fillId="0" borderId="33" xfId="14" applyNumberFormat="1" applyFont="1" applyFill="1" applyBorder="1" applyAlignment="1">
      <alignment horizontal="center" vertical="center" wrapText="1"/>
    </xf>
    <xf numFmtId="0" fontId="8" fillId="0" borderId="33" xfId="7" applyFont="1" applyFill="1" applyBorder="1" applyAlignment="1">
      <alignment horizontal="center" vertical="center"/>
    </xf>
    <xf numFmtId="0" fontId="25" fillId="4" borderId="33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center" wrapText="1"/>
    </xf>
    <xf numFmtId="0" fontId="20" fillId="2" borderId="13" xfId="0" applyNumberFormat="1" applyFont="1" applyFill="1" applyBorder="1" applyAlignment="1">
      <alignment horizontal="center" vertical="center" wrapText="1"/>
    </xf>
    <xf numFmtId="0" fontId="22" fillId="2" borderId="13" xfId="0" applyNumberFormat="1" applyFont="1" applyFill="1" applyBorder="1" applyAlignment="1">
      <alignment horizontal="center" vertical="center" wrapText="1"/>
    </xf>
    <xf numFmtId="0" fontId="20" fillId="2" borderId="33" xfId="0" applyNumberFormat="1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3" fillId="4" borderId="33" xfId="14" applyFont="1" applyFill="1" applyBorder="1" applyAlignment="1">
      <alignment horizontal="center" vertical="center"/>
    </xf>
    <xf numFmtId="0" fontId="13" fillId="4" borderId="33" xfId="14" applyFont="1" applyFill="1" applyBorder="1" applyAlignment="1">
      <alignment horizontal="center" vertical="center" wrapText="1"/>
    </xf>
    <xf numFmtId="0" fontId="13" fillId="4" borderId="33" xfId="7" applyFont="1" applyFill="1" applyBorder="1" applyAlignment="1">
      <alignment horizontal="center" vertical="center"/>
    </xf>
    <xf numFmtId="0" fontId="38" fillId="6" borderId="34" xfId="14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38" fillId="0" borderId="33" xfId="14" applyFont="1" applyBorder="1" applyAlignment="1">
      <alignment horizontal="center" vertical="center"/>
    </xf>
    <xf numFmtId="49" fontId="20" fillId="4" borderId="33" xfId="0" applyNumberFormat="1" applyFont="1" applyFill="1" applyBorder="1" applyAlignment="1">
      <alignment horizontal="center" vertical="center" wrapText="1"/>
    </xf>
    <xf numFmtId="2" fontId="20" fillId="4" borderId="33" xfId="0" applyNumberFormat="1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35" xfId="0" applyNumberFormat="1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 wrapText="1"/>
    </xf>
    <xf numFmtId="0" fontId="20" fillId="0" borderId="35" xfId="17" applyFont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8" fillId="4" borderId="35" xfId="14" applyFont="1" applyFill="1" applyBorder="1" applyAlignment="1">
      <alignment horizontal="center" vertical="center"/>
    </xf>
    <xf numFmtId="0" fontId="8" fillId="4" borderId="35" xfId="14" applyNumberFormat="1" applyFont="1" applyFill="1" applyBorder="1" applyAlignment="1">
      <alignment horizontal="center" vertical="center" wrapText="1"/>
    </xf>
    <xf numFmtId="0" fontId="8" fillId="4" borderId="35" xfId="7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4" borderId="35" xfId="0" applyNumberFormat="1" applyFont="1" applyFill="1" applyBorder="1" applyAlignment="1">
      <alignment horizontal="center" vertical="center" wrapText="1"/>
    </xf>
    <xf numFmtId="0" fontId="22" fillId="0" borderId="35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17" fontId="20" fillId="4" borderId="35" xfId="0" applyNumberFormat="1" applyFont="1" applyFill="1" applyBorder="1" applyAlignment="1">
      <alignment horizontal="center" vertical="center"/>
    </xf>
    <xf numFmtId="0" fontId="20" fillId="2" borderId="35" xfId="0" applyNumberFormat="1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0" fontId="22" fillId="2" borderId="35" xfId="0" applyNumberFormat="1" applyFont="1" applyFill="1" applyBorder="1" applyAlignment="1">
      <alignment horizontal="center" vertical="center" wrapText="1"/>
    </xf>
    <xf numFmtId="0" fontId="22" fillId="2" borderId="32" xfId="0" applyNumberFormat="1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/>
    </xf>
    <xf numFmtId="0" fontId="21" fillId="4" borderId="35" xfId="0" applyNumberFormat="1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/>
    </xf>
    <xf numFmtId="0" fontId="21" fillId="4" borderId="35" xfId="0" applyNumberFormat="1" applyFont="1" applyFill="1" applyBorder="1" applyAlignment="1">
      <alignment horizontal="center" vertical="center"/>
    </xf>
    <xf numFmtId="0" fontId="26" fillId="2" borderId="35" xfId="0" applyNumberFormat="1" applyFont="1" applyFill="1" applyBorder="1" applyAlignment="1">
      <alignment horizontal="center" vertical="center" wrapText="1"/>
    </xf>
    <xf numFmtId="0" fontId="20" fillId="2" borderId="35" xfId="0" applyNumberFormat="1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 wrapText="1"/>
    </xf>
    <xf numFmtId="0" fontId="26" fillId="4" borderId="35" xfId="0" applyNumberFormat="1" applyFont="1" applyFill="1" applyBorder="1" applyAlignment="1">
      <alignment horizontal="center" vertical="center" wrapText="1"/>
    </xf>
    <xf numFmtId="0" fontId="20" fillId="2" borderId="35" xfId="7" applyFont="1" applyFill="1" applyBorder="1" applyAlignment="1">
      <alignment horizontal="center" vertical="center"/>
    </xf>
    <xf numFmtId="0" fontId="20" fillId="4" borderId="35" xfId="17" applyFont="1" applyFill="1" applyBorder="1" applyAlignment="1">
      <alignment horizontal="center" vertical="center"/>
    </xf>
    <xf numFmtId="0" fontId="26" fillId="0" borderId="35" xfId="0" applyNumberFormat="1" applyFont="1" applyFill="1" applyBorder="1" applyAlignment="1">
      <alignment horizontal="center" vertical="center" wrapText="1"/>
    </xf>
    <xf numFmtId="0" fontId="35" fillId="4" borderId="35" xfId="14" applyFont="1" applyFill="1" applyBorder="1" applyAlignment="1">
      <alignment horizontal="center" vertical="center"/>
    </xf>
    <xf numFmtId="0" fontId="35" fillId="4" borderId="35" xfId="14" applyNumberFormat="1" applyFont="1" applyFill="1" applyBorder="1" applyAlignment="1">
      <alignment horizontal="center" vertical="center" wrapText="1"/>
    </xf>
    <xf numFmtId="0" fontId="35" fillId="4" borderId="35" xfId="7" applyFont="1" applyFill="1" applyBorder="1" applyAlignment="1">
      <alignment horizontal="center" vertical="center"/>
    </xf>
    <xf numFmtId="0" fontId="20" fillId="2" borderId="32" xfId="0" applyNumberFormat="1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center"/>
    </xf>
    <xf numFmtId="49" fontId="20" fillId="4" borderId="35" xfId="0" applyNumberFormat="1" applyFont="1" applyFill="1" applyBorder="1" applyAlignment="1">
      <alignment horizontal="center" vertical="center"/>
    </xf>
    <xf numFmtId="0" fontId="20" fillId="4" borderId="35" xfId="0" applyNumberFormat="1" applyFont="1" applyFill="1" applyBorder="1" applyAlignment="1">
      <alignment horizontal="center" vertical="center"/>
    </xf>
    <xf numFmtId="0" fontId="22" fillId="4" borderId="35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center" wrapText="1"/>
    </xf>
    <xf numFmtId="1" fontId="21" fillId="4" borderId="35" xfId="7" applyNumberFormat="1" applyFont="1" applyFill="1" applyBorder="1" applyAlignment="1">
      <alignment horizontal="center" vertical="center" wrapText="1"/>
    </xf>
    <xf numFmtId="16" fontId="20" fillId="4" borderId="35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top"/>
    </xf>
    <xf numFmtId="1" fontId="8" fillId="0" borderId="35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49" fontId="20" fillId="4" borderId="35" xfId="0" applyNumberFormat="1" applyFont="1" applyFill="1" applyBorder="1" applyAlignment="1">
      <alignment horizontal="center" vertical="center" wrapText="1"/>
    </xf>
    <xf numFmtId="49" fontId="22" fillId="4" borderId="35" xfId="0" applyNumberFormat="1" applyFont="1" applyFill="1" applyBorder="1" applyAlignment="1">
      <alignment horizontal="center" vertical="center" wrapText="1"/>
    </xf>
    <xf numFmtId="0" fontId="31" fillId="4" borderId="35" xfId="7" applyFont="1" applyFill="1" applyBorder="1" applyAlignment="1">
      <alignment horizontal="center" vertical="center"/>
    </xf>
    <xf numFmtId="0" fontId="11" fillId="4" borderId="35" xfId="7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10" fillId="2" borderId="32" xfId="0" applyNumberFormat="1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0" fillId="4" borderId="0" xfId="0" applyFill="1"/>
    <xf numFmtId="1" fontId="25" fillId="4" borderId="35" xfId="0" applyNumberFormat="1" applyFont="1" applyFill="1" applyBorder="1" applyAlignment="1">
      <alignment horizontal="center" vertical="center" wrapText="1"/>
    </xf>
    <xf numFmtId="1" fontId="20" fillId="4" borderId="35" xfId="0" applyNumberFormat="1" applyFont="1" applyFill="1" applyBorder="1" applyAlignment="1">
      <alignment horizontal="center" vertical="center" wrapText="1"/>
    </xf>
    <xf numFmtId="0" fontId="43" fillId="0" borderId="35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0" fontId="20" fillId="4" borderId="35" xfId="0" applyNumberFormat="1" applyFont="1" applyFill="1" applyBorder="1" applyAlignment="1">
      <alignment horizontal="center" vertical="center" wrapText="1"/>
    </xf>
    <xf numFmtId="0" fontId="7" fillId="4" borderId="35" xfId="7" applyNumberFormat="1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center"/>
    </xf>
    <xf numFmtId="0" fontId="7" fillId="4" borderId="35" xfId="7" applyNumberFormat="1" applyFont="1" applyFill="1" applyBorder="1" applyAlignment="1">
      <alignment horizontal="center" vertical="center"/>
    </xf>
    <xf numFmtId="0" fontId="7" fillId="4" borderId="35" xfId="7" applyFont="1" applyFill="1" applyBorder="1" applyAlignment="1">
      <alignment horizontal="center" vertical="center"/>
    </xf>
    <xf numFmtId="0" fontId="33" fillId="4" borderId="35" xfId="7" applyNumberFormat="1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11" fillId="4" borderId="35" xfId="14" applyNumberFormat="1" applyFont="1" applyFill="1" applyBorder="1" applyAlignment="1">
      <alignment horizontal="center" vertical="center" wrapText="1"/>
    </xf>
    <xf numFmtId="0" fontId="42" fillId="4" borderId="35" xfId="0" applyNumberFormat="1" applyFont="1" applyFill="1" applyBorder="1" applyAlignment="1">
      <alignment horizontal="center" vertical="top" wrapText="1"/>
    </xf>
    <xf numFmtId="0" fontId="8" fillId="4" borderId="35" xfId="0" applyNumberFormat="1" applyFont="1" applyFill="1" applyBorder="1" applyAlignment="1">
      <alignment horizontal="center" vertical="center" wrapText="1"/>
    </xf>
    <xf numFmtId="0" fontId="43" fillId="4" borderId="35" xfId="0" applyNumberFormat="1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top" wrapText="1"/>
    </xf>
    <xf numFmtId="0" fontId="36" fillId="4" borderId="35" xfId="0" applyNumberFormat="1" applyFont="1" applyFill="1" applyBorder="1" applyAlignment="1">
      <alignment horizontal="center" vertical="top" wrapText="1"/>
    </xf>
    <xf numFmtId="16" fontId="36" fillId="4" borderId="29" xfId="0" applyNumberFormat="1" applyFont="1" applyFill="1" applyBorder="1" applyAlignment="1">
      <alignment horizontal="center" vertical="top" wrapText="1"/>
    </xf>
    <xf numFmtId="0" fontId="0" fillId="4" borderId="29" xfId="0" applyFill="1" applyBorder="1"/>
    <xf numFmtId="0" fontId="8" fillId="4" borderId="29" xfId="0" applyNumberFormat="1" applyFont="1" applyFill="1" applyBorder="1" applyAlignment="1">
      <alignment horizontal="center" vertical="center" wrapText="1"/>
    </xf>
    <xf numFmtId="0" fontId="25" fillId="7" borderId="29" xfId="0" applyFont="1" applyFill="1" applyBorder="1" applyAlignment="1">
      <alignment horizontal="center" vertical="center" wrapText="1"/>
    </xf>
    <xf numFmtId="0" fontId="35" fillId="4" borderId="35" xfId="0" applyFont="1" applyFill="1" applyBorder="1" applyAlignment="1">
      <alignment horizontal="center" vertical="top"/>
    </xf>
    <xf numFmtId="1" fontId="8" fillId="4" borderId="35" xfId="0" applyNumberFormat="1" applyFont="1" applyFill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35" fillId="4" borderId="35" xfId="0" applyNumberFormat="1" applyFont="1" applyFill="1" applyBorder="1" applyAlignment="1">
      <alignment horizontal="center" vertical="top" wrapText="1"/>
    </xf>
    <xf numFmtId="0" fontId="35" fillId="4" borderId="29" xfId="0" applyNumberFormat="1" applyFont="1" applyFill="1" applyBorder="1" applyAlignment="1">
      <alignment horizontal="center" vertical="top" wrapText="1"/>
    </xf>
    <xf numFmtId="0" fontId="0" fillId="4" borderId="35" xfId="0" applyFill="1" applyBorder="1"/>
    <xf numFmtId="0" fontId="22" fillId="2" borderId="30" xfId="0" applyFont="1" applyFill="1" applyBorder="1" applyAlignment="1">
      <alignment horizontal="center" vertical="center" wrapText="1"/>
    </xf>
    <xf numFmtId="0" fontId="11" fillId="4" borderId="35" xfId="0" applyNumberFormat="1" applyFont="1" applyFill="1" applyBorder="1" applyAlignment="1">
      <alignment horizontal="center" vertical="center" wrapText="1"/>
    </xf>
    <xf numFmtId="0" fontId="10" fillId="4" borderId="35" xfId="0" applyNumberFormat="1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29" xfId="0" applyNumberFormat="1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2" xfId="0" applyNumberFormat="1" applyFont="1" applyFill="1" applyBorder="1" applyAlignment="1">
      <alignment horizontal="center" vertical="center" wrapText="1"/>
    </xf>
    <xf numFmtId="0" fontId="27" fillId="4" borderId="33" xfId="0" applyNumberFormat="1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6" fillId="4" borderId="33" xfId="0" applyNumberFormat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49" fontId="22" fillId="4" borderId="29" xfId="0" applyNumberFormat="1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10" fillId="4" borderId="32" xfId="0" applyNumberFormat="1" applyFont="1" applyFill="1" applyBorder="1" applyAlignment="1">
      <alignment horizontal="center" vertical="center" wrapText="1"/>
    </xf>
    <xf numFmtId="49" fontId="20" fillId="4" borderId="29" xfId="0" applyNumberFormat="1" applyFont="1" applyFill="1" applyBorder="1" applyAlignment="1">
      <alignment horizontal="center" vertical="center" wrapText="1"/>
    </xf>
    <xf numFmtId="0" fontId="20" fillId="4" borderId="30" xfId="0" applyNumberFormat="1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37" xfId="0" applyNumberFormat="1" applyFont="1" applyBorder="1" applyAlignment="1">
      <alignment horizontal="left" vertical="center" wrapText="1"/>
    </xf>
    <xf numFmtId="0" fontId="20" fillId="4" borderId="37" xfId="0" applyFont="1" applyFill="1" applyBorder="1" applyAlignment="1">
      <alignment horizontal="left" vertical="center" wrapText="1"/>
    </xf>
    <xf numFmtId="0" fontId="20" fillId="0" borderId="37" xfId="0" applyNumberFormat="1" applyFont="1" applyBorder="1" applyAlignment="1">
      <alignment horizontal="left" vertical="center" wrapText="1"/>
    </xf>
    <xf numFmtId="0" fontId="26" fillId="0" borderId="7" xfId="1" applyFont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0" fillId="4" borderId="38" xfId="0" applyNumberFormat="1" applyFont="1" applyFill="1" applyBorder="1" applyAlignment="1">
      <alignment horizontal="center" vertical="center" wrapText="1"/>
    </xf>
    <xf numFmtId="0" fontId="25" fillId="4" borderId="38" xfId="0" applyNumberFormat="1" applyFont="1" applyFill="1" applyBorder="1" applyAlignment="1">
      <alignment horizontal="center" vertical="center" wrapText="1"/>
    </xf>
    <xf numFmtId="0" fontId="36" fillId="4" borderId="38" xfId="0" applyNumberFormat="1" applyFont="1" applyFill="1" applyBorder="1" applyAlignment="1">
      <alignment horizontal="center" vertical="top" wrapText="1"/>
    </xf>
    <xf numFmtId="0" fontId="20" fillId="4" borderId="38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20" fillId="2" borderId="36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26" fillId="2" borderId="36" xfId="0" applyNumberFormat="1" applyFont="1" applyFill="1" applyBorder="1" applyAlignment="1">
      <alignment horizontal="center" vertical="center" wrapText="1"/>
    </xf>
    <xf numFmtId="0" fontId="26" fillId="2" borderId="36" xfId="1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22" fillId="2" borderId="36" xfId="0" applyNumberFormat="1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8" fillId="4" borderId="38" xfId="0" applyNumberFormat="1" applyFont="1" applyFill="1" applyBorder="1" applyAlignment="1">
      <alignment horizontal="center" vertical="center" wrapText="1"/>
    </xf>
    <xf numFmtId="0" fontId="10" fillId="4" borderId="38" xfId="0" applyNumberFormat="1" applyFont="1" applyFill="1" applyBorder="1" applyAlignment="1">
      <alignment horizontal="center" vertical="center" wrapText="1"/>
    </xf>
    <xf numFmtId="0" fontId="26" fillId="4" borderId="38" xfId="2" applyNumberFormat="1" applyFont="1" applyFill="1" applyBorder="1" applyAlignment="1">
      <alignment horizontal="center" vertical="center" wrapText="1"/>
    </xf>
    <xf numFmtId="0" fontId="22" fillId="4" borderId="38" xfId="0" applyNumberFormat="1" applyFont="1" applyFill="1" applyBorder="1" applyAlignment="1">
      <alignment horizontal="center" vertical="center" wrapText="1"/>
    </xf>
    <xf numFmtId="0" fontId="0" fillId="4" borderId="38" xfId="0" applyFill="1" applyBorder="1"/>
    <xf numFmtId="0" fontId="22" fillId="4" borderId="38" xfId="0" applyFont="1" applyFill="1" applyBorder="1" applyAlignment="1">
      <alignment horizontal="center" vertical="center" wrapText="1"/>
    </xf>
    <xf numFmtId="0" fontId="20" fillId="4" borderId="38" xfId="0" applyNumberFormat="1" applyFont="1" applyFill="1" applyBorder="1" applyAlignment="1">
      <alignment horizontal="center" vertical="center"/>
    </xf>
    <xf numFmtId="0" fontId="35" fillId="4" borderId="38" xfId="0" applyFont="1" applyFill="1" applyBorder="1" applyAlignment="1">
      <alignment horizontal="center" vertical="top"/>
    </xf>
    <xf numFmtId="1" fontId="27" fillId="4" borderId="38" xfId="0" applyNumberFormat="1" applyFont="1" applyFill="1" applyBorder="1" applyAlignment="1">
      <alignment horizontal="center" vertical="top" wrapText="1"/>
    </xf>
    <xf numFmtId="0" fontId="8" fillId="4" borderId="36" xfId="0" applyFont="1" applyFill="1" applyBorder="1" applyAlignment="1">
      <alignment horizontal="center" vertical="center" wrapText="1"/>
    </xf>
    <xf numFmtId="0" fontId="26" fillId="4" borderId="35" xfId="1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/>
    </xf>
    <xf numFmtId="0" fontId="20" fillId="4" borderId="29" xfId="0" applyNumberFormat="1" applyFont="1" applyFill="1" applyBorder="1" applyAlignment="1">
      <alignment horizontal="center" vertical="center"/>
    </xf>
    <xf numFmtId="0" fontId="25" fillId="4" borderId="3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0" fillId="4" borderId="5" xfId="0" applyNumberFormat="1" applyFont="1" applyFill="1" applyBorder="1" applyAlignment="1">
      <alignment horizontal="center" vertical="center" wrapText="1"/>
    </xf>
    <xf numFmtId="17" fontId="20" fillId="4" borderId="35" xfId="0" applyNumberFormat="1" applyFont="1" applyFill="1" applyBorder="1" applyAlignment="1">
      <alignment horizontal="center" vertical="center" wrapText="1"/>
    </xf>
    <xf numFmtId="0" fontId="25" fillId="4" borderId="17" xfId="0" applyNumberFormat="1" applyFont="1" applyFill="1" applyBorder="1" applyAlignment="1">
      <alignment horizontal="center" vertical="center" wrapText="1"/>
    </xf>
    <xf numFmtId="49" fontId="8" fillId="4" borderId="35" xfId="0" applyNumberFormat="1" applyFont="1" applyFill="1" applyBorder="1" applyAlignment="1">
      <alignment horizontal="center" vertical="center" wrapText="1"/>
    </xf>
    <xf numFmtId="0" fontId="21" fillId="4" borderId="35" xfId="0" applyNumberFormat="1" applyFont="1" applyFill="1" applyBorder="1"/>
    <xf numFmtId="16" fontId="21" fillId="4" borderId="35" xfId="0" applyNumberFormat="1" applyFont="1" applyFill="1" applyBorder="1" applyAlignment="1">
      <alignment horizontal="center" vertical="center" wrapText="1"/>
    </xf>
    <xf numFmtId="12" fontId="20" fillId="4" borderId="29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/>
    </xf>
    <xf numFmtId="0" fontId="26" fillId="4" borderId="17" xfId="0" applyNumberFormat="1" applyFont="1" applyFill="1" applyBorder="1" applyAlignment="1">
      <alignment horizontal="center" vertical="center" wrapText="1"/>
    </xf>
    <xf numFmtId="49" fontId="26" fillId="4" borderId="29" xfId="0" applyNumberFormat="1" applyFont="1" applyFill="1" applyBorder="1" applyAlignment="1">
      <alignment horizontal="center" vertical="center" wrapText="1"/>
    </xf>
    <xf numFmtId="1" fontId="26" fillId="4" borderId="35" xfId="3" applyNumberFormat="1" applyFont="1" applyFill="1" applyBorder="1" applyAlignment="1">
      <alignment horizontal="center" vertical="center" wrapText="1"/>
    </xf>
    <xf numFmtId="0" fontId="20" fillId="4" borderId="17" xfId="0" applyNumberFormat="1" applyFont="1" applyFill="1" applyBorder="1" applyAlignment="1">
      <alignment horizontal="center" vertical="center"/>
    </xf>
    <xf numFmtId="16" fontId="20" fillId="4" borderId="33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25" fillId="4" borderId="1" xfId="0" applyNumberFormat="1" applyFont="1" applyFill="1" applyBorder="1" applyAlignment="1">
      <alignment horizontal="center" vertical="center" wrapText="1"/>
    </xf>
    <xf numFmtId="0" fontId="0" fillId="4" borderId="29" xfId="0" applyNumberFormat="1" applyFill="1" applyBorder="1" applyAlignment="1">
      <alignment horizontal="center" vertical="center"/>
    </xf>
    <xf numFmtId="0" fontId="0" fillId="4" borderId="35" xfId="0" applyFill="1" applyBorder="1" applyAlignment="1">
      <alignment horizontal="center"/>
    </xf>
    <xf numFmtId="0" fontId="36" fillId="0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29" xfId="0" applyFill="1" applyBorder="1"/>
    <xf numFmtId="0" fontId="0" fillId="0" borderId="29" xfId="0" applyFill="1" applyBorder="1" applyAlignment="1">
      <alignment horizontal="center" vertical="center"/>
    </xf>
    <xf numFmtId="1" fontId="27" fillId="0" borderId="29" xfId="0" applyNumberFormat="1" applyFont="1" applyFill="1" applyBorder="1" applyAlignment="1">
      <alignment horizontal="center" vertical="top" wrapText="1"/>
    </xf>
    <xf numFmtId="1" fontId="22" fillId="4" borderId="35" xfId="0" applyNumberFormat="1" applyFont="1" applyFill="1" applyBorder="1" applyAlignment="1">
      <alignment horizontal="center" vertical="center" wrapText="1"/>
    </xf>
    <xf numFmtId="0" fontId="33" fillId="4" borderId="29" xfId="0" applyFont="1" applyFill="1" applyBorder="1" applyAlignment="1">
      <alignment horizontal="center" vertical="center"/>
    </xf>
    <xf numFmtId="0" fontId="33" fillId="4" borderId="29" xfId="0" applyNumberFormat="1" applyFont="1" applyFill="1" applyBorder="1" applyAlignment="1">
      <alignment horizontal="center" vertical="center" wrapText="1"/>
    </xf>
    <xf numFmtId="0" fontId="22" fillId="4" borderId="14" xfId="0" applyNumberFormat="1" applyFont="1" applyFill="1" applyBorder="1" applyAlignment="1">
      <alignment horizontal="center" vertical="center" wrapText="1"/>
    </xf>
    <xf numFmtId="1" fontId="22" fillId="4" borderId="14" xfId="0" applyNumberFormat="1" applyFont="1" applyFill="1" applyBorder="1" applyAlignment="1">
      <alignment horizontal="center" vertical="center" wrapText="1"/>
    </xf>
    <xf numFmtId="1" fontId="22" fillId="4" borderId="29" xfId="0" applyNumberFormat="1" applyFont="1" applyFill="1" applyBorder="1" applyAlignment="1">
      <alignment horizontal="center" vertical="center" wrapText="1"/>
    </xf>
    <xf numFmtId="0" fontId="26" fillId="4" borderId="35" xfId="1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/>
    </xf>
    <xf numFmtId="49" fontId="10" fillId="4" borderId="35" xfId="0" applyNumberFormat="1" applyFont="1" applyFill="1" applyBorder="1" applyAlignment="1">
      <alignment horizontal="center" vertical="center" wrapText="1"/>
    </xf>
    <xf numFmtId="1" fontId="26" fillId="4" borderId="35" xfId="0" applyNumberFormat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/>
    </xf>
    <xf numFmtId="0" fontId="26" fillId="4" borderId="38" xfId="0" applyNumberFormat="1" applyFont="1" applyFill="1" applyBorder="1" applyAlignment="1">
      <alignment horizontal="center" vertical="center" wrapText="1"/>
    </xf>
    <xf numFmtId="1" fontId="22" fillId="4" borderId="38" xfId="0" applyNumberFormat="1" applyFont="1" applyFill="1" applyBorder="1" applyAlignment="1">
      <alignment horizontal="center" vertical="center" wrapText="1"/>
    </xf>
    <xf numFmtId="1" fontId="20" fillId="4" borderId="29" xfId="0" applyNumberFormat="1" applyFont="1" applyFill="1" applyBorder="1" applyAlignment="1">
      <alignment horizontal="center" vertical="center" wrapText="1"/>
    </xf>
    <xf numFmtId="0" fontId="25" fillId="5" borderId="36" xfId="9" applyFont="1" applyFill="1" applyBorder="1" applyAlignment="1">
      <alignment horizontal="center" vertical="center" wrapText="1"/>
    </xf>
    <xf numFmtId="49" fontId="25" fillId="4" borderId="29" xfId="0" applyNumberFormat="1" applyFont="1" applyFill="1" applyBorder="1" applyAlignment="1">
      <alignment horizontal="center" vertical="center" wrapText="1"/>
    </xf>
    <xf numFmtId="0" fontId="22" fillId="4" borderId="13" xfId="0" applyNumberFormat="1" applyFont="1" applyFill="1" applyBorder="1" applyAlignment="1">
      <alignment horizontal="center" vertical="center" wrapText="1"/>
    </xf>
    <xf numFmtId="0" fontId="8" fillId="4" borderId="29" xfId="0" applyNumberFormat="1" applyFont="1" applyFill="1" applyBorder="1" applyAlignment="1">
      <alignment horizontal="center" vertical="center"/>
    </xf>
    <xf numFmtId="0" fontId="20" fillId="2" borderId="29" xfId="0" applyNumberFormat="1" applyFont="1" applyFill="1" applyBorder="1" applyAlignment="1">
      <alignment horizontal="center" vertical="center" wrapText="1"/>
    </xf>
    <xf numFmtId="0" fontId="35" fillId="4" borderId="36" xfId="0" applyFont="1" applyFill="1" applyBorder="1" applyAlignment="1">
      <alignment horizontal="center" vertical="top"/>
    </xf>
    <xf numFmtId="0" fontId="8" fillId="4" borderId="36" xfId="0" applyNumberFormat="1" applyFont="1" applyFill="1" applyBorder="1" applyAlignment="1">
      <alignment horizontal="center" vertical="center" wrapText="1"/>
    </xf>
    <xf numFmtId="1" fontId="8" fillId="4" borderId="36" xfId="0" applyNumberFormat="1" applyFont="1" applyFill="1" applyBorder="1" applyAlignment="1">
      <alignment horizontal="center" vertical="center" wrapText="1"/>
    </xf>
    <xf numFmtId="1" fontId="8" fillId="4" borderId="37" xfId="0" applyNumberFormat="1" applyFont="1" applyFill="1" applyBorder="1" applyAlignment="1">
      <alignment horizontal="center" vertical="center" wrapText="1"/>
    </xf>
    <xf numFmtId="2" fontId="26" fillId="4" borderId="33" xfId="0" applyNumberFormat="1" applyFont="1" applyFill="1" applyBorder="1" applyAlignment="1">
      <alignment horizontal="center" vertical="center" wrapText="1"/>
    </xf>
    <xf numFmtId="2" fontId="26" fillId="4" borderId="35" xfId="0" applyNumberFormat="1" applyFont="1" applyFill="1" applyBorder="1" applyAlignment="1">
      <alignment horizontal="center" vertical="center" wrapText="1"/>
    </xf>
    <xf numFmtId="0" fontId="20" fillId="2" borderId="33" xfId="14" applyNumberFormat="1" applyFont="1" applyFill="1" applyBorder="1" applyAlignment="1">
      <alignment horizontal="center" vertical="center" wrapText="1"/>
    </xf>
    <xf numFmtId="0" fontId="20" fillId="2" borderId="21" xfId="14" applyNumberFormat="1" applyFont="1" applyFill="1" applyBorder="1" applyAlignment="1">
      <alignment horizontal="center" vertical="center" wrapText="1"/>
    </xf>
    <xf numFmtId="0" fontId="20" fillId="2" borderId="21" xfId="0" applyNumberFormat="1" applyFont="1" applyFill="1" applyBorder="1" applyAlignment="1">
      <alignment horizontal="center" vertical="center" wrapText="1"/>
    </xf>
    <xf numFmtId="0" fontId="20" fillId="2" borderId="29" xfId="7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 wrapText="1"/>
    </xf>
    <xf numFmtId="0" fontId="20" fillId="4" borderId="33" xfId="17" applyFont="1" applyFill="1" applyBorder="1" applyAlignment="1">
      <alignment horizontal="center" vertical="center"/>
    </xf>
    <xf numFmtId="0" fontId="20" fillId="4" borderId="19" xfId="17" applyFont="1" applyFill="1" applyBorder="1" applyAlignment="1">
      <alignment horizontal="center" vertical="center"/>
    </xf>
    <xf numFmtId="0" fontId="20" fillId="4" borderId="21" xfId="17" applyFont="1" applyFill="1" applyBorder="1" applyAlignment="1">
      <alignment horizontal="center" vertical="center"/>
    </xf>
    <xf numFmtId="0" fontId="20" fillId="4" borderId="20" xfId="17" applyFont="1" applyFill="1" applyBorder="1" applyAlignment="1">
      <alignment horizontal="center" vertical="center"/>
    </xf>
    <xf numFmtId="0" fontId="22" fillId="4" borderId="35" xfId="17" applyFont="1" applyFill="1" applyBorder="1" applyAlignment="1">
      <alignment horizontal="center" vertical="center"/>
    </xf>
    <xf numFmtId="0" fontId="20" fillId="4" borderId="29" xfId="17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7" xfId="0" applyNumberFormat="1" applyFont="1" applyFill="1" applyBorder="1" applyAlignment="1">
      <alignment horizontal="center" vertical="center" wrapText="1"/>
    </xf>
    <xf numFmtId="0" fontId="20" fillId="2" borderId="2" xfId="14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2" borderId="2" xfId="7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0" fillId="0" borderId="2" xfId="17" applyFont="1" applyBorder="1" applyAlignment="1">
      <alignment horizontal="center" vertical="center"/>
    </xf>
    <xf numFmtId="0" fontId="20" fillId="2" borderId="39" xfId="14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5" fillId="4" borderId="29" xfId="0" applyNumberFormat="1" applyFont="1" applyFill="1" applyBorder="1" applyAlignment="1">
      <alignment horizontal="center" vertical="center" wrapText="1"/>
    </xf>
    <xf numFmtId="0" fontId="20" fillId="4" borderId="35" xfId="0" applyFont="1" applyFill="1" applyBorder="1"/>
    <xf numFmtId="0" fontId="21" fillId="4" borderId="35" xfId="7" applyFont="1" applyFill="1" applyBorder="1" applyAlignment="1">
      <alignment horizontal="center" vertical="center"/>
    </xf>
    <xf numFmtId="0" fontId="31" fillId="4" borderId="35" xfId="7" applyNumberFormat="1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top"/>
    </xf>
    <xf numFmtId="0" fontId="21" fillId="4" borderId="33" xfId="7" applyNumberFormat="1" applyFont="1" applyFill="1" applyBorder="1" applyAlignment="1">
      <alignment horizontal="center" vertical="center" wrapText="1"/>
    </xf>
    <xf numFmtId="0" fontId="21" fillId="4" borderId="33" xfId="7" applyFont="1" applyFill="1" applyBorder="1" applyAlignment="1">
      <alignment horizontal="center" vertical="center"/>
    </xf>
    <xf numFmtId="0" fontId="21" fillId="4" borderId="33" xfId="7" applyNumberFormat="1" applyFont="1" applyFill="1" applyBorder="1" applyAlignment="1">
      <alignment horizontal="center" vertical="center"/>
    </xf>
    <xf numFmtId="0" fontId="7" fillId="4" borderId="35" xfId="0" applyNumberFormat="1" applyFont="1" applyFill="1" applyBorder="1" applyAlignment="1">
      <alignment horizontal="center" vertical="top" wrapText="1"/>
    </xf>
    <xf numFmtId="0" fontId="7" fillId="4" borderId="35" xfId="0" applyFont="1" applyFill="1" applyBorder="1" applyAlignment="1">
      <alignment horizontal="center"/>
    </xf>
    <xf numFmtId="0" fontId="7" fillId="4" borderId="35" xfId="0" applyNumberFormat="1" applyFont="1" applyFill="1" applyBorder="1" applyAlignment="1">
      <alignment horizontal="center"/>
    </xf>
    <xf numFmtId="0" fontId="37" fillId="4" borderId="29" xfId="0" applyNumberFormat="1" applyFont="1" applyFill="1" applyBorder="1" applyAlignment="1">
      <alignment horizontal="center" vertical="center" wrapText="1"/>
    </xf>
    <xf numFmtId="0" fontId="37" fillId="4" borderId="29" xfId="0" applyFont="1" applyFill="1" applyBorder="1" applyAlignment="1">
      <alignment horizontal="center" vertical="center"/>
    </xf>
    <xf numFmtId="0" fontId="37" fillId="4" borderId="29" xfId="0" applyNumberFormat="1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37" fillId="4" borderId="29" xfId="7" applyFont="1" applyFill="1" applyBorder="1" applyAlignment="1">
      <alignment horizontal="center" vertical="center" wrapText="1"/>
    </xf>
    <xf numFmtId="0" fontId="37" fillId="4" borderId="29" xfId="7" applyFont="1" applyFill="1" applyBorder="1" applyAlignment="1">
      <alignment horizontal="center" vertical="center"/>
    </xf>
    <xf numFmtId="0" fontId="21" fillId="4" borderId="33" xfId="0" applyNumberFormat="1" applyFont="1" applyFill="1" applyBorder="1" applyAlignment="1">
      <alignment horizontal="center" vertical="top" wrapText="1"/>
    </xf>
    <xf numFmtId="0" fontId="21" fillId="4" borderId="33" xfId="0" applyFont="1" applyFill="1" applyBorder="1" applyAlignment="1">
      <alignment horizontal="center"/>
    </xf>
    <xf numFmtId="0" fontId="21" fillId="4" borderId="33" xfId="0" applyNumberFormat="1" applyFont="1" applyFill="1" applyBorder="1" applyAlignment="1">
      <alignment horizontal="center"/>
    </xf>
    <xf numFmtId="0" fontId="21" fillId="4" borderId="35" xfId="7" applyNumberFormat="1" applyFont="1" applyFill="1" applyBorder="1" applyAlignment="1">
      <alignment horizontal="right" vertical="center" wrapText="1"/>
    </xf>
    <xf numFmtId="0" fontId="31" fillId="4" borderId="35" xfId="7" applyFont="1" applyFill="1" applyBorder="1" applyAlignment="1">
      <alignment horizontal="right" vertical="center"/>
    </xf>
    <xf numFmtId="0" fontId="21" fillId="4" borderId="35" xfId="7" applyFont="1" applyFill="1" applyBorder="1" applyAlignment="1">
      <alignment horizontal="right" vertical="center"/>
    </xf>
    <xf numFmtId="0" fontId="21" fillId="4" borderId="35" xfId="7" applyNumberFormat="1" applyFont="1" applyFill="1" applyBorder="1" applyAlignment="1">
      <alignment horizontal="right" vertical="center"/>
    </xf>
    <xf numFmtId="0" fontId="31" fillId="4" borderId="29" xfId="7" applyNumberFormat="1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top"/>
    </xf>
    <xf numFmtId="0" fontId="40" fillId="4" borderId="35" xfId="0" applyFont="1" applyFill="1" applyBorder="1" applyAlignment="1">
      <alignment horizontal="center" vertical="top"/>
    </xf>
    <xf numFmtId="0" fontId="21" fillId="4" borderId="35" xfId="7" applyFont="1" applyFill="1" applyBorder="1" applyAlignment="1">
      <alignment horizontal="center" vertical="top"/>
    </xf>
    <xf numFmtId="0" fontId="21" fillId="4" borderId="35" xfId="7" applyFont="1" applyFill="1" applyBorder="1" applyAlignment="1">
      <alignment horizontal="center" vertical="center" wrapText="1"/>
    </xf>
    <xf numFmtId="0" fontId="21" fillId="4" borderId="33" xfId="0" applyNumberFormat="1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/>
    </xf>
    <xf numFmtId="0" fontId="21" fillId="4" borderId="33" xfId="0" applyNumberFormat="1" applyFont="1" applyFill="1" applyBorder="1" applyAlignment="1">
      <alignment horizontal="center" vertical="center"/>
    </xf>
    <xf numFmtId="0" fontId="31" fillId="4" borderId="35" xfId="7" applyNumberFormat="1" applyFont="1" applyFill="1" applyBorder="1" applyAlignment="1">
      <alignment horizontal="center" vertical="center"/>
    </xf>
    <xf numFmtId="1" fontId="21" fillId="4" borderId="33" xfId="7" applyNumberFormat="1" applyFont="1" applyFill="1" applyBorder="1" applyAlignment="1">
      <alignment horizontal="center" vertical="center"/>
    </xf>
    <xf numFmtId="0" fontId="21" fillId="4" borderId="29" xfId="0" applyNumberFormat="1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0" fontId="21" fillId="4" borderId="29" xfId="0" applyNumberFormat="1" applyFont="1" applyFill="1" applyBorder="1" applyAlignment="1">
      <alignment horizontal="center" vertical="center"/>
    </xf>
    <xf numFmtId="0" fontId="21" fillId="4" borderId="29" xfId="7" applyFont="1" applyFill="1" applyBorder="1" applyAlignment="1">
      <alignment horizontal="center" vertical="center" wrapText="1"/>
    </xf>
    <xf numFmtId="0" fontId="31" fillId="4" borderId="29" xfId="7" applyFont="1" applyFill="1" applyBorder="1" applyAlignment="1">
      <alignment horizontal="center" vertical="center"/>
    </xf>
    <xf numFmtId="0" fontId="39" fillId="4" borderId="33" xfId="7" applyFont="1" applyFill="1" applyBorder="1" applyAlignment="1">
      <alignment horizontal="center" vertical="center" wrapText="1"/>
    </xf>
    <xf numFmtId="0" fontId="39" fillId="4" borderId="33" xfId="7" applyFont="1" applyFill="1" applyBorder="1" applyAlignment="1">
      <alignment horizontal="center" vertical="center"/>
    </xf>
    <xf numFmtId="0" fontId="8" fillId="2" borderId="28" xfId="7" applyFont="1" applyFill="1" applyBorder="1" applyAlignment="1">
      <alignment horizontal="center" vertical="center"/>
    </xf>
    <xf numFmtId="1" fontId="8" fillId="2" borderId="18" xfId="14" applyNumberFormat="1" applyFont="1" applyFill="1" applyBorder="1" applyAlignment="1">
      <alignment horizontal="center" vertical="center"/>
    </xf>
    <xf numFmtId="165" fontId="8" fillId="2" borderId="18" xfId="14" applyNumberFormat="1" applyFont="1" applyFill="1" applyBorder="1" applyAlignment="1">
      <alignment horizontal="center" vertical="center"/>
    </xf>
    <xf numFmtId="0" fontId="9" fillId="2" borderId="18" xfId="14" applyFont="1" applyFill="1" applyBorder="1" applyAlignment="1">
      <alignment horizontal="center" vertical="center" wrapText="1"/>
    </xf>
    <xf numFmtId="0" fontId="8" fillId="4" borderId="35" xfId="14" applyFont="1" applyFill="1" applyBorder="1" applyAlignment="1">
      <alignment horizontal="center" vertical="center" wrapText="1"/>
    </xf>
    <xf numFmtId="0" fontId="0" fillId="4" borderId="36" xfId="0" applyFill="1" applyBorder="1"/>
    <xf numFmtId="0" fontId="22" fillId="4" borderId="36" xfId="0" applyFont="1" applyFill="1" applyBorder="1" applyAlignment="1">
      <alignment horizontal="center" vertical="center" wrapText="1"/>
    </xf>
    <xf numFmtId="0" fontId="22" fillId="4" borderId="36" xfId="0" applyNumberFormat="1" applyFont="1" applyFill="1" applyBorder="1" applyAlignment="1">
      <alignment horizontal="center" vertical="center" wrapText="1"/>
    </xf>
    <xf numFmtId="0" fontId="27" fillId="4" borderId="29" xfId="0" applyNumberFormat="1" applyFont="1" applyFill="1" applyBorder="1" applyAlignment="1">
      <alignment horizontal="center" vertical="top" wrapText="1"/>
    </xf>
    <xf numFmtId="0" fontId="23" fillId="0" borderId="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2" xfId="0" applyNumberFormat="1" applyFont="1" applyBorder="1" applyAlignment="1">
      <alignment horizontal="center" vertical="top" wrapText="1"/>
    </xf>
    <xf numFmtId="0" fontId="20" fillId="0" borderId="3" xfId="0" applyNumberFormat="1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34">
    <cellStyle name="Excel Built-in Normal" xfId="1"/>
    <cellStyle name="Excel Built-in Normal 1" xfId="2"/>
    <cellStyle name="Excel Built-in Normal 1 2" xfId="11"/>
    <cellStyle name="Excel Built-in Normal 2" xfId="10"/>
    <cellStyle name="Обычный" xfId="0" builtinId="0"/>
    <cellStyle name="Обычный 2" xfId="4"/>
    <cellStyle name="Обычный 3" xfId="7"/>
    <cellStyle name="Обычный 4" xfId="6"/>
    <cellStyle name="Обычный 4 2" xfId="12"/>
    <cellStyle name="Обычный 4 2 2" xfId="17"/>
    <cellStyle name="Обычный 4 2 2 2" xfId="22"/>
    <cellStyle name="Обычный 4 2 2 3" xfId="28"/>
    <cellStyle name="Обычный 4 2 2 4" xfId="33"/>
    <cellStyle name="Обычный 4 2 3" xfId="19"/>
    <cellStyle name="Обычный 4 2 4" xfId="25"/>
    <cellStyle name="Обычный 4 2 5" xfId="30"/>
    <cellStyle name="Обычный 4 3" xfId="16"/>
    <cellStyle name="Обычный 4 3 2" xfId="21"/>
    <cellStyle name="Обычный 4 3 3" xfId="27"/>
    <cellStyle name="Обычный 4 3 4" xfId="32"/>
    <cellStyle name="Обычный 4 4" xfId="18"/>
    <cellStyle name="Обычный 4 5" xfId="24"/>
    <cellStyle name="Обычный 4 6" xfId="29"/>
    <cellStyle name="Обычный 5" xfId="9"/>
    <cellStyle name="Обычный 6" xfId="14"/>
    <cellStyle name="Обычный 7" xfId="13"/>
    <cellStyle name="Обычный 7 2" xfId="20"/>
    <cellStyle name="Обычный 7 3" xfId="26"/>
    <cellStyle name="Обычный 7 4" xfId="31"/>
    <cellStyle name="Обычный 8" xfId="23"/>
    <cellStyle name="Процентный 2" xfId="8"/>
    <cellStyle name="Финансовый" xfId="3" builtinId="3"/>
    <cellStyle name="Финансовый 2" xfId="5"/>
    <cellStyle name="Финансовый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7"/>
  <sheetViews>
    <sheetView topLeftCell="Q1" zoomScale="80" zoomScaleNormal="80" workbookViewId="0">
      <selection activeCell="AI36" sqref="AI36"/>
    </sheetView>
  </sheetViews>
  <sheetFormatPr defaultRowHeight="15"/>
  <cols>
    <col min="1" max="1" width="16.7109375" customWidth="1"/>
    <col min="3" max="34" width="7.710937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1" max="41" width="8.42578125" customWidth="1"/>
  </cols>
  <sheetData>
    <row r="1" spans="1:44" ht="36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29"/>
      <c r="T1" s="30"/>
      <c r="U1" s="30"/>
      <c r="V1" s="30"/>
      <c r="W1" s="30"/>
      <c r="X1" s="30"/>
      <c r="Y1" s="30"/>
      <c r="Z1" s="31"/>
      <c r="AA1" s="31"/>
      <c r="AB1" s="31"/>
      <c r="AC1" s="31"/>
      <c r="AD1" s="31"/>
      <c r="AE1" s="31"/>
      <c r="AF1" s="31"/>
      <c r="AG1" s="31"/>
      <c r="AH1" s="31"/>
      <c r="AI1" s="30"/>
      <c r="AJ1" s="30"/>
      <c r="AK1" s="30"/>
      <c r="AL1" s="30"/>
      <c r="AM1" s="30"/>
      <c r="AN1" s="30"/>
      <c r="AO1" s="32"/>
      <c r="AP1" s="33"/>
      <c r="AQ1" s="33"/>
      <c r="AR1" s="33"/>
    </row>
    <row r="2" spans="1:44" ht="15" customHeight="1">
      <c r="A2" s="577" t="s">
        <v>0</v>
      </c>
      <c r="B2" s="579" t="s">
        <v>121</v>
      </c>
      <c r="C2" s="34"/>
      <c r="D2" s="580" t="s">
        <v>42</v>
      </c>
      <c r="E2" s="580"/>
      <c r="F2" s="580"/>
      <c r="G2" s="35"/>
      <c r="H2" s="580" t="s">
        <v>43</v>
      </c>
      <c r="I2" s="580"/>
      <c r="J2" s="580"/>
      <c r="K2" s="573" t="s">
        <v>44</v>
      </c>
      <c r="L2" s="574"/>
      <c r="M2" s="574"/>
      <c r="N2" s="575"/>
      <c r="O2" s="573" t="s">
        <v>45</v>
      </c>
      <c r="P2" s="574"/>
      <c r="Q2" s="574"/>
      <c r="R2" s="575"/>
      <c r="S2" s="573" t="s">
        <v>46</v>
      </c>
      <c r="T2" s="574"/>
      <c r="U2" s="574"/>
      <c r="V2" s="575"/>
      <c r="W2" s="573" t="s">
        <v>47</v>
      </c>
      <c r="X2" s="574"/>
      <c r="Y2" s="574"/>
      <c r="Z2" s="575"/>
      <c r="AA2" s="573" t="s">
        <v>48</v>
      </c>
      <c r="AB2" s="574"/>
      <c r="AC2" s="574"/>
      <c r="AD2" s="575"/>
      <c r="AE2" s="573" t="s">
        <v>49</v>
      </c>
      <c r="AF2" s="574"/>
      <c r="AG2" s="574"/>
      <c r="AH2" s="575"/>
      <c r="AI2" s="572" t="s">
        <v>56</v>
      </c>
      <c r="AJ2" s="572"/>
      <c r="AK2" s="572" t="s">
        <v>57</v>
      </c>
      <c r="AL2" s="572"/>
      <c r="AM2" s="572" t="s">
        <v>58</v>
      </c>
      <c r="AN2" s="572"/>
      <c r="AO2" s="569" t="s">
        <v>120</v>
      </c>
      <c r="AP2" s="570"/>
      <c r="AQ2" s="570"/>
      <c r="AR2" s="571"/>
    </row>
    <row r="3" spans="1:44" ht="181.5" customHeight="1">
      <c r="A3" s="578"/>
      <c r="B3" s="579"/>
      <c r="C3" s="36" t="s">
        <v>54</v>
      </c>
      <c r="D3" s="36" t="s">
        <v>55</v>
      </c>
      <c r="E3" s="36" t="s">
        <v>52</v>
      </c>
      <c r="F3" s="36" t="s">
        <v>53</v>
      </c>
      <c r="G3" s="36" t="s">
        <v>54</v>
      </c>
      <c r="H3" s="36" t="s">
        <v>55</v>
      </c>
      <c r="I3" s="36" t="s">
        <v>52</v>
      </c>
      <c r="J3" s="36" t="s">
        <v>53</v>
      </c>
      <c r="K3" s="36" t="s">
        <v>54</v>
      </c>
      <c r="L3" s="36" t="s">
        <v>55</v>
      </c>
      <c r="M3" s="36" t="s">
        <v>52</v>
      </c>
      <c r="N3" s="36" t="s">
        <v>53</v>
      </c>
      <c r="O3" s="36" t="s">
        <v>54</v>
      </c>
      <c r="P3" s="36" t="s">
        <v>55</v>
      </c>
      <c r="Q3" s="36" t="s">
        <v>52</v>
      </c>
      <c r="R3" s="36" t="s">
        <v>53</v>
      </c>
      <c r="S3" s="36" t="s">
        <v>54</v>
      </c>
      <c r="T3" s="36" t="s">
        <v>55</v>
      </c>
      <c r="U3" s="36" t="s">
        <v>52</v>
      </c>
      <c r="V3" s="36" t="s">
        <v>53</v>
      </c>
      <c r="W3" s="36" t="s">
        <v>54</v>
      </c>
      <c r="X3" s="36" t="s">
        <v>55</v>
      </c>
      <c r="Y3" s="36" t="s">
        <v>52</v>
      </c>
      <c r="Z3" s="36" t="s">
        <v>53</v>
      </c>
      <c r="AA3" s="36" t="s">
        <v>54</v>
      </c>
      <c r="AB3" s="36" t="s">
        <v>55</v>
      </c>
      <c r="AC3" s="36" t="s">
        <v>52</v>
      </c>
      <c r="AD3" s="36" t="s">
        <v>53</v>
      </c>
      <c r="AE3" s="36" t="s">
        <v>54</v>
      </c>
      <c r="AF3" s="36" t="s">
        <v>55</v>
      </c>
      <c r="AG3" s="36" t="s">
        <v>52</v>
      </c>
      <c r="AH3" s="36" t="s">
        <v>53</v>
      </c>
      <c r="AI3" s="36" t="s">
        <v>59</v>
      </c>
      <c r="AJ3" s="36" t="s">
        <v>51</v>
      </c>
      <c r="AK3" s="36" t="s">
        <v>59</v>
      </c>
      <c r="AL3" s="36" t="s">
        <v>51</v>
      </c>
      <c r="AM3" s="36" t="s">
        <v>59</v>
      </c>
      <c r="AN3" s="36" t="s">
        <v>51</v>
      </c>
      <c r="AO3" s="37" t="s">
        <v>119</v>
      </c>
      <c r="AP3" s="38" t="s">
        <v>116</v>
      </c>
      <c r="AQ3" s="38" t="s">
        <v>117</v>
      </c>
      <c r="AR3" s="38" t="s">
        <v>118</v>
      </c>
    </row>
    <row r="4" spans="1:44" ht="24">
      <c r="A4" s="39" t="s">
        <v>1</v>
      </c>
      <c r="B4" s="51">
        <v>5</v>
      </c>
      <c r="C4" s="301"/>
      <c r="D4" s="301"/>
      <c r="E4" s="301"/>
      <c r="F4" s="301"/>
      <c r="G4" s="29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1"/>
      <c r="AG4" s="301"/>
      <c r="AH4" s="301"/>
      <c r="AI4" s="370"/>
      <c r="AJ4" s="370"/>
      <c r="AK4" s="370"/>
      <c r="AL4" s="370"/>
      <c r="AM4" s="370"/>
      <c r="AN4" s="370"/>
      <c r="AO4" s="41">
        <f>D4+H4+L4+P4+T4+X4+AB4+AF4</f>
        <v>0</v>
      </c>
      <c r="AP4" s="42">
        <f>SUM(C4+G4+K4+O4+S4+W4+AA4+AE4)</f>
        <v>0</v>
      </c>
      <c r="AQ4" s="42">
        <f t="shared" ref="AQ4" si="0">SUM(E4+I4+M4+Q4+U4+Y4+AC4+AG4)</f>
        <v>0</v>
      </c>
      <c r="AR4" s="42">
        <f t="shared" ref="AR4" si="1">SUM(F4+J4+N4+R4+V4+Z4+AD4+AH4)</f>
        <v>0</v>
      </c>
    </row>
    <row r="5" spans="1:44">
      <c r="A5" s="43" t="s">
        <v>2</v>
      </c>
      <c r="B5" s="67">
        <v>11</v>
      </c>
      <c r="C5" s="290"/>
      <c r="D5" s="354"/>
      <c r="E5" s="354"/>
      <c r="F5" s="355"/>
      <c r="G5" s="371"/>
      <c r="H5" s="372"/>
      <c r="I5" s="371"/>
      <c r="J5" s="372"/>
      <c r="K5" s="372"/>
      <c r="L5" s="371"/>
      <c r="M5" s="372"/>
      <c r="N5" s="371"/>
      <c r="O5" s="371"/>
      <c r="P5" s="372"/>
      <c r="Q5" s="371"/>
      <c r="R5" s="372"/>
      <c r="S5" s="372"/>
      <c r="T5" s="371"/>
      <c r="U5" s="372"/>
      <c r="V5" s="371"/>
      <c r="W5" s="371"/>
      <c r="X5" s="372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41">
        <f t="shared" ref="AO5:AO44" si="2">D5+H5+L5+P5+T5+X5+AB5+AF5</f>
        <v>0</v>
      </c>
      <c r="AP5" s="42">
        <f t="shared" ref="AP5:AP44" si="3">SUM(C5+G5+K5+O5+S5+W5+AA5+AE5)</f>
        <v>0</v>
      </c>
      <c r="AQ5" s="42">
        <f t="shared" ref="AQ5:AQ44" si="4">SUM(E5+I5+M5+Q5+U5+Y5+AC5+AG5)</f>
        <v>0</v>
      </c>
      <c r="AR5" s="42">
        <f t="shared" ref="AR5:AR44" si="5">SUM(F5+J5+N5+R5+V5+Z5+AD5+AH5)</f>
        <v>0</v>
      </c>
    </row>
    <row r="6" spans="1:44">
      <c r="A6" s="43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41">
        <f t="shared" si="2"/>
        <v>0</v>
      </c>
      <c r="AP6" s="42">
        <f t="shared" si="3"/>
        <v>0</v>
      </c>
      <c r="AQ6" s="42">
        <f t="shared" si="4"/>
        <v>0</v>
      </c>
      <c r="AR6" s="42">
        <f t="shared" si="5"/>
        <v>0</v>
      </c>
    </row>
    <row r="7" spans="1:44" ht="24">
      <c r="A7" s="43" t="s">
        <v>4</v>
      </c>
      <c r="B7" s="67">
        <v>13</v>
      </c>
      <c r="C7" s="248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48"/>
      <c r="AA7" s="248"/>
      <c r="AB7" s="248"/>
      <c r="AC7" s="248"/>
      <c r="AD7" s="248"/>
      <c r="AE7" s="248"/>
      <c r="AF7" s="248"/>
      <c r="AG7" s="248"/>
      <c r="AH7" s="248"/>
      <c r="AI7" s="274"/>
      <c r="AJ7" s="274"/>
      <c r="AK7" s="274"/>
      <c r="AL7" s="274"/>
      <c r="AM7" s="274"/>
      <c r="AN7" s="274"/>
      <c r="AO7" s="41">
        <f t="shared" si="2"/>
        <v>0</v>
      </c>
      <c r="AP7" s="42">
        <f t="shared" si="3"/>
        <v>0</v>
      </c>
      <c r="AQ7" s="42">
        <f t="shared" si="4"/>
        <v>0</v>
      </c>
      <c r="AR7" s="42">
        <f t="shared" si="5"/>
        <v>0</v>
      </c>
    </row>
    <row r="8" spans="1:44">
      <c r="A8" s="46" t="s">
        <v>5</v>
      </c>
      <c r="B8" s="349">
        <v>39</v>
      </c>
      <c r="C8" s="373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74"/>
      <c r="X8" s="374"/>
      <c r="Y8" s="374"/>
      <c r="Z8" s="373"/>
      <c r="AA8" s="373"/>
      <c r="AB8" s="373"/>
      <c r="AC8" s="373"/>
      <c r="AD8" s="373"/>
      <c r="AE8" s="373"/>
      <c r="AF8" s="373"/>
      <c r="AG8" s="373"/>
      <c r="AH8" s="373"/>
      <c r="AI8" s="374"/>
      <c r="AJ8" s="374"/>
      <c r="AK8" s="374"/>
      <c r="AL8" s="374"/>
      <c r="AM8" s="374"/>
      <c r="AN8" s="374"/>
      <c r="AO8" s="41">
        <f t="shared" si="2"/>
        <v>0</v>
      </c>
      <c r="AP8" s="42">
        <f t="shared" si="3"/>
        <v>0</v>
      </c>
      <c r="AQ8" s="42">
        <f t="shared" si="4"/>
        <v>0</v>
      </c>
      <c r="AR8" s="42">
        <f t="shared" si="5"/>
        <v>0</v>
      </c>
    </row>
    <row r="9" spans="1:44">
      <c r="A9" s="47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375"/>
      <c r="AO9" s="41">
        <f t="shared" si="2"/>
        <v>0</v>
      </c>
      <c r="AP9" s="42">
        <f t="shared" si="3"/>
        <v>0</v>
      </c>
      <c r="AQ9" s="42">
        <f t="shared" si="4"/>
        <v>0</v>
      </c>
      <c r="AR9" s="42">
        <f t="shared" si="5"/>
        <v>0</v>
      </c>
    </row>
    <row r="10" spans="1:44">
      <c r="A10" s="49" t="s">
        <v>6</v>
      </c>
      <c r="B10" s="303">
        <v>9</v>
      </c>
      <c r="C10" s="290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41">
        <f t="shared" si="2"/>
        <v>0</v>
      </c>
      <c r="AP10" s="42">
        <f t="shared" si="3"/>
        <v>0</v>
      </c>
      <c r="AQ10" s="42">
        <f t="shared" si="4"/>
        <v>0</v>
      </c>
      <c r="AR10" s="42">
        <f t="shared" si="5"/>
        <v>0</v>
      </c>
    </row>
    <row r="11" spans="1:44">
      <c r="A11" s="50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291"/>
      <c r="AJ11" s="291"/>
      <c r="AK11" s="291"/>
      <c r="AL11" s="291"/>
      <c r="AM11" s="291"/>
      <c r="AN11" s="291"/>
      <c r="AO11" s="41">
        <f t="shared" si="2"/>
        <v>0</v>
      </c>
      <c r="AP11" s="42">
        <f>SUM(C11+G11+K11+O11+S11+W11+AA11+AE11)</f>
        <v>0</v>
      </c>
      <c r="AQ11" s="42">
        <f t="shared" si="4"/>
        <v>0</v>
      </c>
      <c r="AR11" s="42">
        <f t="shared" si="5"/>
        <v>0</v>
      </c>
    </row>
    <row r="12" spans="1:44">
      <c r="A12" s="53" t="s">
        <v>8</v>
      </c>
      <c r="B12" s="54">
        <v>12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41">
        <f t="shared" si="2"/>
        <v>0</v>
      </c>
      <c r="AP12" s="42">
        <f t="shared" si="3"/>
        <v>0</v>
      </c>
      <c r="AQ12" s="42">
        <f t="shared" si="4"/>
        <v>0</v>
      </c>
      <c r="AR12" s="42">
        <f t="shared" si="5"/>
        <v>0</v>
      </c>
    </row>
    <row r="13" spans="1:44">
      <c r="A13" s="43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01"/>
      <c r="AJ13" s="301"/>
      <c r="AK13" s="301"/>
      <c r="AL13" s="301"/>
      <c r="AM13" s="301"/>
      <c r="AN13" s="301"/>
      <c r="AO13" s="41">
        <f t="shared" si="2"/>
        <v>0</v>
      </c>
      <c r="AP13" s="42">
        <f t="shared" si="3"/>
        <v>0</v>
      </c>
      <c r="AQ13" s="42">
        <f t="shared" si="4"/>
        <v>0</v>
      </c>
      <c r="AR13" s="42">
        <f t="shared" si="5"/>
        <v>0</v>
      </c>
    </row>
    <row r="14" spans="1:44">
      <c r="A14" s="43" t="s">
        <v>10</v>
      </c>
      <c r="B14" s="303">
        <v>7</v>
      </c>
      <c r="C14" s="290"/>
      <c r="D14" s="337"/>
      <c r="E14" s="290"/>
      <c r="F14" s="291"/>
      <c r="G14" s="291"/>
      <c r="H14" s="290"/>
      <c r="I14" s="291"/>
      <c r="J14" s="290"/>
      <c r="K14" s="290"/>
      <c r="L14" s="291"/>
      <c r="M14" s="290"/>
      <c r="N14" s="291"/>
      <c r="O14" s="291"/>
      <c r="P14" s="290"/>
      <c r="Q14" s="291"/>
      <c r="R14" s="290"/>
      <c r="S14" s="290"/>
      <c r="T14" s="291"/>
      <c r="U14" s="290"/>
      <c r="V14" s="291"/>
      <c r="W14" s="291"/>
      <c r="X14" s="290"/>
      <c r="Y14" s="291"/>
      <c r="Z14" s="290"/>
      <c r="AA14" s="290"/>
      <c r="AB14" s="290"/>
      <c r="AC14" s="290"/>
      <c r="AD14" s="290"/>
      <c r="AE14" s="290"/>
      <c r="AF14" s="290"/>
      <c r="AG14" s="290"/>
      <c r="AH14" s="290"/>
      <c r="AI14" s="291"/>
      <c r="AJ14" s="291"/>
      <c r="AK14" s="291"/>
      <c r="AL14" s="291"/>
      <c r="AM14" s="345"/>
      <c r="AN14" s="291"/>
      <c r="AO14" s="41">
        <f t="shared" si="2"/>
        <v>0</v>
      </c>
      <c r="AP14" s="42">
        <f t="shared" si="3"/>
        <v>0</v>
      </c>
      <c r="AQ14" s="42">
        <f t="shared" si="4"/>
        <v>0</v>
      </c>
      <c r="AR14" s="42">
        <f t="shared" si="5"/>
        <v>0</v>
      </c>
    </row>
    <row r="15" spans="1:44">
      <c r="A15" s="43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206"/>
      <c r="AJ15" s="206"/>
      <c r="AK15" s="206"/>
      <c r="AL15" s="206"/>
      <c r="AM15" s="206"/>
      <c r="AN15" s="206"/>
      <c r="AO15" s="41">
        <f t="shared" si="2"/>
        <v>0</v>
      </c>
      <c r="AP15" s="42">
        <f t="shared" si="3"/>
        <v>0</v>
      </c>
      <c r="AQ15" s="42">
        <f t="shared" si="4"/>
        <v>0</v>
      </c>
      <c r="AR15" s="42">
        <f t="shared" si="5"/>
        <v>0</v>
      </c>
    </row>
    <row r="16" spans="1:44">
      <c r="A16" s="58" t="s">
        <v>12</v>
      </c>
      <c r="B16" s="401">
        <v>11</v>
      </c>
      <c r="C16" s="565"/>
      <c r="D16" s="565"/>
      <c r="E16" s="565"/>
      <c r="F16" s="565"/>
      <c r="G16" s="565"/>
      <c r="H16" s="566"/>
      <c r="I16" s="566"/>
      <c r="J16" s="56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378"/>
      <c r="AJ16" s="378"/>
      <c r="AK16" s="378"/>
      <c r="AL16" s="378"/>
      <c r="AM16" s="378"/>
      <c r="AN16" s="378"/>
      <c r="AO16" s="41">
        <f t="shared" si="2"/>
        <v>0</v>
      </c>
      <c r="AP16" s="42">
        <f t="shared" si="3"/>
        <v>0</v>
      </c>
      <c r="AQ16" s="42">
        <f t="shared" si="4"/>
        <v>0</v>
      </c>
      <c r="AR16" s="42">
        <f t="shared" si="5"/>
        <v>0</v>
      </c>
    </row>
    <row r="17" spans="1:44" ht="15.75">
      <c r="A17" s="59" t="s">
        <v>13</v>
      </c>
      <c r="B17" s="300">
        <v>9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04"/>
      <c r="AJ17" s="304"/>
      <c r="AK17" s="304"/>
      <c r="AL17" s="304"/>
      <c r="AM17" s="327"/>
      <c r="AN17" s="291"/>
      <c r="AO17" s="41">
        <f t="shared" si="2"/>
        <v>0</v>
      </c>
      <c r="AP17" s="42">
        <f t="shared" si="3"/>
        <v>0</v>
      </c>
      <c r="AQ17" s="42">
        <f t="shared" si="4"/>
        <v>0</v>
      </c>
      <c r="AR17" s="42">
        <f t="shared" si="5"/>
        <v>0</v>
      </c>
    </row>
    <row r="18" spans="1:44">
      <c r="A18" s="43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71"/>
      <c r="U18" s="371"/>
      <c r="V18" s="371"/>
      <c r="W18" s="379"/>
      <c r="X18" s="380"/>
      <c r="Y18" s="381"/>
      <c r="Z18" s="380"/>
      <c r="AA18" s="379"/>
      <c r="AB18" s="382"/>
      <c r="AC18" s="382"/>
      <c r="AD18" s="382"/>
      <c r="AE18" s="379"/>
      <c r="AF18" s="374"/>
      <c r="AG18" s="382"/>
      <c r="AH18" s="382"/>
      <c r="AI18" s="383"/>
      <c r="AJ18" s="383"/>
      <c r="AK18" s="383"/>
      <c r="AL18" s="383"/>
      <c r="AM18" s="383"/>
      <c r="AN18" s="383"/>
      <c r="AO18" s="41">
        <f t="shared" si="2"/>
        <v>0</v>
      </c>
      <c r="AP18" s="42">
        <f t="shared" si="3"/>
        <v>0</v>
      </c>
      <c r="AQ18" s="42">
        <f t="shared" si="4"/>
        <v>0</v>
      </c>
      <c r="AR18" s="42">
        <f t="shared" si="5"/>
        <v>0</v>
      </c>
    </row>
    <row r="19" spans="1:44">
      <c r="A19" s="59" t="s">
        <v>15</v>
      </c>
      <c r="B19" s="300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4"/>
      <c r="AG19" s="304"/>
      <c r="AH19" s="304"/>
      <c r="AI19" s="301"/>
      <c r="AJ19" s="301"/>
      <c r="AK19" s="301"/>
      <c r="AL19" s="301"/>
      <c r="AM19" s="301"/>
      <c r="AN19" s="301"/>
      <c r="AO19" s="41">
        <f t="shared" si="2"/>
        <v>0</v>
      </c>
      <c r="AP19" s="42">
        <f t="shared" si="3"/>
        <v>0</v>
      </c>
      <c r="AQ19" s="42">
        <f t="shared" si="4"/>
        <v>0</v>
      </c>
      <c r="AR19" s="42">
        <f t="shared" si="5"/>
        <v>0</v>
      </c>
    </row>
    <row r="20" spans="1:44">
      <c r="A20" s="43" t="s">
        <v>16</v>
      </c>
      <c r="B20" s="303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291"/>
      <c r="AJ20" s="291"/>
      <c r="AK20" s="291"/>
      <c r="AL20" s="291"/>
      <c r="AM20" s="335"/>
      <c r="AN20" s="291"/>
      <c r="AO20" s="41">
        <f t="shared" si="2"/>
        <v>0</v>
      </c>
      <c r="AP20" s="42">
        <f t="shared" si="3"/>
        <v>0</v>
      </c>
      <c r="AQ20" s="42">
        <f t="shared" si="4"/>
        <v>0</v>
      </c>
      <c r="AR20" s="42">
        <f t="shared" si="5"/>
        <v>0</v>
      </c>
    </row>
    <row r="21" spans="1:44">
      <c r="A21" s="61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6"/>
      <c r="AJ21" s="256"/>
      <c r="AK21" s="256"/>
      <c r="AL21" s="256"/>
      <c r="AM21" s="256"/>
      <c r="AN21" s="256"/>
      <c r="AO21" s="41">
        <f t="shared" si="2"/>
        <v>0</v>
      </c>
      <c r="AP21" s="42">
        <f t="shared" si="3"/>
        <v>0</v>
      </c>
      <c r="AQ21" s="42">
        <f t="shared" si="4"/>
        <v>0</v>
      </c>
      <c r="AR21" s="42">
        <f t="shared" si="5"/>
        <v>0</v>
      </c>
    </row>
    <row r="22" spans="1:44">
      <c r="A22" s="63" t="s">
        <v>18</v>
      </c>
      <c r="B22" s="276">
        <v>11</v>
      </c>
      <c r="C22" s="256"/>
      <c r="D22" s="256"/>
      <c r="E22" s="256"/>
      <c r="F22" s="256"/>
      <c r="G22" s="248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56"/>
      <c r="AG22" s="256"/>
      <c r="AH22" s="256"/>
      <c r="AI22" s="256"/>
      <c r="AJ22" s="256"/>
      <c r="AK22" s="256"/>
      <c r="AL22" s="256"/>
      <c r="AM22" s="256"/>
      <c r="AN22" s="256"/>
      <c r="AO22" s="41">
        <f t="shared" si="2"/>
        <v>0</v>
      </c>
      <c r="AP22" s="42">
        <f t="shared" si="3"/>
        <v>0</v>
      </c>
      <c r="AQ22" s="42">
        <f t="shared" si="4"/>
        <v>0</v>
      </c>
      <c r="AR22" s="42">
        <f t="shared" si="5"/>
        <v>0</v>
      </c>
    </row>
    <row r="23" spans="1:44">
      <c r="A23" s="63" t="s">
        <v>19</v>
      </c>
      <c r="B23" s="44">
        <v>30</v>
      </c>
      <c r="C23" s="24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48"/>
      <c r="AJ23" s="248"/>
      <c r="AK23" s="248"/>
      <c r="AL23" s="248"/>
      <c r="AM23" s="248"/>
      <c r="AN23" s="248"/>
      <c r="AO23" s="41">
        <f t="shared" si="2"/>
        <v>0</v>
      </c>
      <c r="AP23" s="42">
        <f t="shared" si="3"/>
        <v>0</v>
      </c>
      <c r="AQ23" s="42">
        <f t="shared" si="4"/>
        <v>0</v>
      </c>
      <c r="AR23" s="42">
        <f t="shared" si="5"/>
        <v>0</v>
      </c>
    </row>
    <row r="24" spans="1:44">
      <c r="A24" s="63" t="s">
        <v>20</v>
      </c>
      <c r="B24" s="303">
        <v>10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18"/>
      <c r="AJ24" s="318"/>
      <c r="AK24" s="318"/>
      <c r="AL24" s="318"/>
      <c r="AM24" s="318"/>
      <c r="AN24" s="318"/>
      <c r="AO24" s="41">
        <f t="shared" si="2"/>
        <v>0</v>
      </c>
      <c r="AP24" s="42">
        <f t="shared" si="3"/>
        <v>0</v>
      </c>
      <c r="AQ24" s="42">
        <f t="shared" si="4"/>
        <v>0</v>
      </c>
      <c r="AR24" s="42">
        <f t="shared" si="5"/>
        <v>0</v>
      </c>
    </row>
    <row r="25" spans="1:44">
      <c r="A25" s="63" t="s">
        <v>21</v>
      </c>
      <c r="B25" s="215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384"/>
      <c r="AJ25" s="384"/>
      <c r="AK25" s="384"/>
      <c r="AL25" s="384"/>
      <c r="AM25" s="384"/>
      <c r="AN25" s="384"/>
      <c r="AO25" s="41">
        <f t="shared" si="2"/>
        <v>0</v>
      </c>
      <c r="AP25" s="42">
        <f t="shared" si="3"/>
        <v>0</v>
      </c>
      <c r="AQ25" s="42">
        <f t="shared" si="4"/>
        <v>0</v>
      </c>
      <c r="AR25" s="42">
        <f t="shared" si="5"/>
        <v>0</v>
      </c>
    </row>
    <row r="26" spans="1:44">
      <c r="A26" s="63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0"/>
      <c r="AB26" s="290"/>
      <c r="AC26" s="290"/>
      <c r="AD26" s="290"/>
      <c r="AE26" s="290"/>
      <c r="AF26" s="290"/>
      <c r="AG26" s="290"/>
      <c r="AH26" s="290"/>
      <c r="AI26" s="291"/>
      <c r="AJ26" s="291"/>
      <c r="AK26" s="291"/>
      <c r="AL26" s="291"/>
      <c r="AM26" s="291"/>
      <c r="AN26" s="291"/>
      <c r="AO26" s="41">
        <f t="shared" si="2"/>
        <v>0</v>
      </c>
      <c r="AP26" s="42">
        <f t="shared" si="3"/>
        <v>0</v>
      </c>
      <c r="AQ26" s="42">
        <f t="shared" si="4"/>
        <v>0</v>
      </c>
      <c r="AR26" s="42">
        <f t="shared" si="5"/>
        <v>0</v>
      </c>
    </row>
    <row r="27" spans="1:44">
      <c r="A27" s="63" t="s">
        <v>23</v>
      </c>
      <c r="B27" s="215">
        <v>14</v>
      </c>
      <c r="C27" s="204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41">
        <f t="shared" si="2"/>
        <v>0</v>
      </c>
      <c r="AP27" s="42">
        <f t="shared" si="3"/>
        <v>0</v>
      </c>
      <c r="AQ27" s="42">
        <f t="shared" si="4"/>
        <v>0</v>
      </c>
      <c r="AR27" s="42">
        <f t="shared" si="5"/>
        <v>0</v>
      </c>
    </row>
    <row r="28" spans="1:44">
      <c r="A28" s="63" t="s">
        <v>24</v>
      </c>
      <c r="B28" s="44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384"/>
      <c r="AJ28" s="384"/>
      <c r="AK28" s="384"/>
      <c r="AL28" s="384"/>
      <c r="AM28" s="384"/>
      <c r="AN28" s="384"/>
      <c r="AO28" s="41">
        <f t="shared" si="2"/>
        <v>0</v>
      </c>
      <c r="AP28" s="42">
        <f t="shared" si="3"/>
        <v>0</v>
      </c>
      <c r="AQ28" s="42">
        <f t="shared" si="4"/>
        <v>0</v>
      </c>
      <c r="AR28" s="42">
        <f t="shared" si="5"/>
        <v>0</v>
      </c>
    </row>
    <row r="29" spans="1:44">
      <c r="A29" s="63" t="s">
        <v>25</v>
      </c>
      <c r="B29" s="215">
        <v>2</v>
      </c>
      <c r="C29" s="230"/>
      <c r="D29" s="230"/>
      <c r="E29" s="230"/>
      <c r="F29" s="226"/>
      <c r="G29" s="226"/>
      <c r="H29" s="230"/>
      <c r="I29" s="226"/>
      <c r="J29" s="230"/>
      <c r="K29" s="230"/>
      <c r="L29" s="226"/>
      <c r="M29" s="230"/>
      <c r="N29" s="226"/>
      <c r="O29" s="226"/>
      <c r="P29" s="230"/>
      <c r="Q29" s="226"/>
      <c r="R29" s="226"/>
      <c r="S29" s="226"/>
      <c r="T29" s="226"/>
      <c r="U29" s="226"/>
      <c r="V29" s="226"/>
      <c r="W29" s="226"/>
      <c r="X29" s="226"/>
      <c r="Y29" s="226"/>
      <c r="Z29" s="230"/>
      <c r="AA29" s="230"/>
      <c r="AB29" s="230"/>
      <c r="AC29" s="230"/>
      <c r="AD29" s="230"/>
      <c r="AE29" s="230"/>
      <c r="AF29" s="230"/>
      <c r="AG29" s="230"/>
      <c r="AH29" s="230"/>
      <c r="AI29" s="226"/>
      <c r="AJ29" s="226"/>
      <c r="AK29" s="226"/>
      <c r="AL29" s="226"/>
      <c r="AM29" s="226"/>
      <c r="AN29" s="226"/>
      <c r="AO29" s="41">
        <f t="shared" si="2"/>
        <v>0</v>
      </c>
      <c r="AP29" s="42">
        <f t="shared" si="3"/>
        <v>0</v>
      </c>
      <c r="AQ29" s="42">
        <f t="shared" si="4"/>
        <v>0</v>
      </c>
      <c r="AR29" s="42">
        <f t="shared" si="5"/>
        <v>0</v>
      </c>
    </row>
    <row r="30" spans="1:44">
      <c r="A30" s="63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41">
        <f t="shared" si="2"/>
        <v>0</v>
      </c>
      <c r="AP30" s="42">
        <f t="shared" si="3"/>
        <v>0</v>
      </c>
      <c r="AQ30" s="42">
        <f t="shared" si="4"/>
        <v>0</v>
      </c>
      <c r="AR30" s="42">
        <f t="shared" si="5"/>
        <v>0</v>
      </c>
    </row>
    <row r="31" spans="1:44">
      <c r="A31" s="65" t="s">
        <v>27</v>
      </c>
      <c r="B31" s="325">
        <v>13</v>
      </c>
      <c r="C31" s="301"/>
      <c r="D31" s="301"/>
      <c r="E31" s="301"/>
      <c r="F31" s="301"/>
      <c r="G31" s="29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301"/>
      <c r="AG31" s="301"/>
      <c r="AH31" s="301"/>
      <c r="AI31" s="301"/>
      <c r="AJ31" s="301"/>
      <c r="AK31" s="301"/>
      <c r="AL31" s="301"/>
      <c r="AM31" s="301"/>
      <c r="AN31" s="301"/>
      <c r="AO31" s="41">
        <f t="shared" si="2"/>
        <v>0</v>
      </c>
      <c r="AP31" s="42">
        <f t="shared" si="3"/>
        <v>0</v>
      </c>
      <c r="AQ31" s="42">
        <f t="shared" si="4"/>
        <v>0</v>
      </c>
      <c r="AR31" s="42">
        <f t="shared" si="5"/>
        <v>0</v>
      </c>
    </row>
    <row r="32" spans="1:44">
      <c r="A32" s="61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41">
        <f t="shared" si="2"/>
        <v>0</v>
      </c>
      <c r="AP32" s="42">
        <f t="shared" si="3"/>
        <v>0</v>
      </c>
      <c r="AQ32" s="42">
        <f t="shared" si="4"/>
        <v>0</v>
      </c>
      <c r="AR32" s="42">
        <f t="shared" si="5"/>
        <v>0</v>
      </c>
    </row>
    <row r="33" spans="1:44">
      <c r="A33" s="61" t="s">
        <v>29</v>
      </c>
      <c r="B33" s="66">
        <v>14</v>
      </c>
      <c r="C33" s="243">
        <v>28</v>
      </c>
      <c r="D33" s="243">
        <v>10</v>
      </c>
      <c r="E33" s="243">
        <v>0</v>
      </c>
      <c r="F33" s="243">
        <v>0</v>
      </c>
      <c r="G33" s="243">
        <v>34</v>
      </c>
      <c r="H33" s="243">
        <v>11</v>
      </c>
      <c r="I33" s="243">
        <v>0</v>
      </c>
      <c r="J33" s="243">
        <v>0</v>
      </c>
      <c r="K33" s="243">
        <v>35</v>
      </c>
      <c r="L33" s="243">
        <v>7</v>
      </c>
      <c r="M33" s="243">
        <v>0</v>
      </c>
      <c r="N33" s="243">
        <v>0</v>
      </c>
      <c r="O33" s="243">
        <v>20</v>
      </c>
      <c r="P33" s="243">
        <v>6</v>
      </c>
      <c r="Q33" s="243">
        <v>0</v>
      </c>
      <c r="R33" s="243">
        <v>0</v>
      </c>
      <c r="S33" s="243">
        <v>22</v>
      </c>
      <c r="T33" s="243">
        <v>6</v>
      </c>
      <c r="U33" s="243">
        <v>1</v>
      </c>
      <c r="V33" s="243">
        <v>1</v>
      </c>
      <c r="W33" s="243">
        <v>32</v>
      </c>
      <c r="X33" s="243">
        <v>7</v>
      </c>
      <c r="Y33" s="243">
        <v>0</v>
      </c>
      <c r="Z33" s="243">
        <v>0</v>
      </c>
      <c r="AA33" s="243">
        <v>15</v>
      </c>
      <c r="AB33" s="243">
        <v>5</v>
      </c>
      <c r="AC33" s="243">
        <v>0</v>
      </c>
      <c r="AD33" s="243">
        <v>0</v>
      </c>
      <c r="AE33" s="243">
        <v>10</v>
      </c>
      <c r="AF33" s="243">
        <v>3</v>
      </c>
      <c r="AG33" s="243">
        <v>0</v>
      </c>
      <c r="AH33" s="243">
        <v>0</v>
      </c>
      <c r="AI33" s="243">
        <v>4</v>
      </c>
      <c r="AJ33" s="243">
        <v>2</v>
      </c>
      <c r="AK33" s="243">
        <v>3</v>
      </c>
      <c r="AL33" s="243">
        <v>0</v>
      </c>
      <c r="AM33" s="243">
        <v>3</v>
      </c>
      <c r="AN33" s="243">
        <v>0</v>
      </c>
      <c r="AO33" s="41">
        <f t="shared" si="2"/>
        <v>55</v>
      </c>
      <c r="AP33" s="42">
        <f t="shared" si="3"/>
        <v>196</v>
      </c>
      <c r="AQ33" s="42">
        <f t="shared" si="4"/>
        <v>1</v>
      </c>
      <c r="AR33" s="42">
        <f t="shared" si="5"/>
        <v>1</v>
      </c>
    </row>
    <row r="34" spans="1:44" s="16" customFormat="1">
      <c r="A34" s="58" t="s">
        <v>30</v>
      </c>
      <c r="B34" s="300">
        <v>5</v>
      </c>
      <c r="C34" s="301"/>
      <c r="D34" s="301"/>
      <c r="E34" s="301"/>
      <c r="F34" s="301"/>
      <c r="G34" s="29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301"/>
      <c r="AG34" s="301"/>
      <c r="AH34" s="301"/>
      <c r="AI34" s="301"/>
      <c r="AJ34" s="301"/>
      <c r="AK34" s="301"/>
      <c r="AL34" s="301"/>
      <c r="AM34" s="301"/>
      <c r="AN34" s="301"/>
      <c r="AO34" s="41">
        <f t="shared" si="2"/>
        <v>0</v>
      </c>
      <c r="AP34" s="42">
        <f t="shared" si="3"/>
        <v>0</v>
      </c>
      <c r="AQ34" s="42">
        <f t="shared" si="4"/>
        <v>0</v>
      </c>
      <c r="AR34" s="42">
        <f t="shared" si="5"/>
        <v>0</v>
      </c>
    </row>
    <row r="35" spans="1:44">
      <c r="A35" s="58" t="s">
        <v>31</v>
      </c>
      <c r="B35" s="276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41">
        <f t="shared" si="2"/>
        <v>0</v>
      </c>
      <c r="AP35" s="42">
        <f t="shared" si="3"/>
        <v>0</v>
      </c>
      <c r="AQ35" s="42">
        <f t="shared" si="4"/>
        <v>0</v>
      </c>
      <c r="AR35" s="42">
        <f t="shared" si="5"/>
        <v>0</v>
      </c>
    </row>
    <row r="36" spans="1:44">
      <c r="A36" s="63" t="s">
        <v>32</v>
      </c>
      <c r="B36" s="303">
        <v>14</v>
      </c>
      <c r="C36" s="304"/>
      <c r="D36" s="304"/>
      <c r="E36" s="304"/>
      <c r="F36" s="304"/>
      <c r="G36" s="304"/>
      <c r="H36" s="385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291"/>
      <c r="AJ36" s="291"/>
      <c r="AK36" s="291"/>
      <c r="AL36" s="291"/>
      <c r="AM36" s="291"/>
      <c r="AN36" s="291"/>
      <c r="AO36" s="41">
        <f t="shared" si="2"/>
        <v>0</v>
      </c>
      <c r="AP36" s="42">
        <f t="shared" si="3"/>
        <v>0</v>
      </c>
      <c r="AQ36" s="42">
        <f t="shared" si="4"/>
        <v>0</v>
      </c>
      <c r="AR36" s="42">
        <f t="shared" si="5"/>
        <v>0</v>
      </c>
    </row>
    <row r="37" spans="1:44">
      <c r="A37" s="63" t="s">
        <v>33</v>
      </c>
      <c r="B37" s="325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301"/>
      <c r="AN37" s="301"/>
      <c r="AO37" s="41">
        <f t="shared" si="2"/>
        <v>0</v>
      </c>
      <c r="AP37" s="42">
        <f t="shared" si="3"/>
        <v>0</v>
      </c>
      <c r="AQ37" s="42">
        <f t="shared" si="4"/>
        <v>0</v>
      </c>
      <c r="AR37" s="42">
        <f t="shared" si="5"/>
        <v>0</v>
      </c>
    </row>
    <row r="38" spans="1:44">
      <c r="A38" s="63" t="s">
        <v>34</v>
      </c>
      <c r="B38" s="67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1"/>
      <c r="V38" s="301"/>
      <c r="W38" s="304"/>
      <c r="X38" s="304"/>
      <c r="Y38" s="301"/>
      <c r="Z38" s="301"/>
      <c r="AA38" s="304"/>
      <c r="AB38" s="304"/>
      <c r="AC38" s="301"/>
      <c r="AD38" s="301"/>
      <c r="AE38" s="304"/>
      <c r="AF38" s="304"/>
      <c r="AG38" s="304"/>
      <c r="AH38" s="304"/>
      <c r="AI38" s="291"/>
      <c r="AJ38" s="291"/>
      <c r="AK38" s="291"/>
      <c r="AL38" s="291"/>
      <c r="AM38" s="291"/>
      <c r="AN38" s="291"/>
      <c r="AO38" s="41">
        <f t="shared" si="2"/>
        <v>0</v>
      </c>
      <c r="AP38" s="42">
        <f t="shared" si="3"/>
        <v>0</v>
      </c>
      <c r="AQ38" s="42">
        <f t="shared" si="4"/>
        <v>0</v>
      </c>
      <c r="AR38" s="42">
        <f t="shared" si="5"/>
        <v>0</v>
      </c>
    </row>
    <row r="39" spans="1:44">
      <c r="A39" s="61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41">
        <f t="shared" si="2"/>
        <v>0</v>
      </c>
      <c r="AP39" s="42">
        <f t="shared" si="3"/>
        <v>0</v>
      </c>
      <c r="AQ39" s="42">
        <f t="shared" si="4"/>
        <v>0</v>
      </c>
      <c r="AR39" s="42">
        <f t="shared" si="5"/>
        <v>0</v>
      </c>
    </row>
    <row r="40" spans="1:44">
      <c r="A40" s="63" t="s">
        <v>36</v>
      </c>
      <c r="B40" s="67">
        <v>52</v>
      </c>
      <c r="C40" s="255"/>
      <c r="D40" s="255"/>
      <c r="E40" s="255"/>
      <c r="F40" s="255"/>
      <c r="G40" s="261"/>
      <c r="H40" s="255"/>
      <c r="I40" s="255"/>
      <c r="J40" s="255"/>
      <c r="K40" s="261"/>
      <c r="L40" s="255"/>
      <c r="M40" s="255"/>
      <c r="N40" s="255"/>
      <c r="O40" s="261"/>
      <c r="P40" s="255"/>
      <c r="Q40" s="255"/>
      <c r="R40" s="255"/>
      <c r="S40" s="261"/>
      <c r="T40" s="255"/>
      <c r="U40" s="255"/>
      <c r="V40" s="255"/>
      <c r="W40" s="261"/>
      <c r="X40" s="255"/>
      <c r="Y40" s="255"/>
      <c r="Z40" s="255"/>
      <c r="AA40" s="261"/>
      <c r="AB40" s="255"/>
      <c r="AC40" s="255"/>
      <c r="AD40" s="255"/>
      <c r="AE40" s="261"/>
      <c r="AF40" s="255"/>
      <c r="AG40" s="255"/>
      <c r="AH40" s="255"/>
      <c r="AI40" s="255"/>
      <c r="AJ40" s="255"/>
      <c r="AK40" s="255"/>
      <c r="AL40" s="255"/>
      <c r="AM40" s="255"/>
      <c r="AN40" s="255"/>
      <c r="AO40" s="41">
        <f t="shared" si="2"/>
        <v>0</v>
      </c>
      <c r="AP40" s="42">
        <f t="shared" si="3"/>
        <v>0</v>
      </c>
      <c r="AQ40" s="42">
        <f t="shared" si="4"/>
        <v>0</v>
      </c>
      <c r="AR40" s="42">
        <f t="shared" si="5"/>
        <v>0</v>
      </c>
    </row>
    <row r="41" spans="1:44">
      <c r="A41" s="63" t="s">
        <v>37</v>
      </c>
      <c r="B41" s="67">
        <v>1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05"/>
      <c r="AJ41" s="205"/>
      <c r="AK41" s="205"/>
      <c r="AL41" s="205"/>
      <c r="AM41" s="205"/>
      <c r="AN41" s="205"/>
      <c r="AO41" s="41">
        <f t="shared" si="2"/>
        <v>0</v>
      </c>
      <c r="AP41" s="42">
        <f t="shared" si="3"/>
        <v>0</v>
      </c>
      <c r="AQ41" s="42">
        <f t="shared" si="4"/>
        <v>0</v>
      </c>
      <c r="AR41" s="42">
        <f t="shared" si="5"/>
        <v>0</v>
      </c>
    </row>
    <row r="42" spans="1:44">
      <c r="A42" s="63" t="s">
        <v>38</v>
      </c>
      <c r="B42" s="44">
        <v>2</v>
      </c>
      <c r="C42" s="248"/>
      <c r="D42" s="248"/>
      <c r="E42" s="248"/>
      <c r="F42" s="248"/>
      <c r="G42" s="248"/>
      <c r="H42" s="255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41">
        <f t="shared" si="2"/>
        <v>0</v>
      </c>
      <c r="AP42" s="42">
        <f t="shared" si="3"/>
        <v>0</v>
      </c>
      <c r="AQ42" s="42">
        <f t="shared" si="4"/>
        <v>0</v>
      </c>
      <c r="AR42" s="42">
        <f t="shared" si="5"/>
        <v>0</v>
      </c>
    </row>
    <row r="43" spans="1:44" ht="24">
      <c r="A43" s="63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41">
        <f t="shared" si="2"/>
        <v>0</v>
      </c>
      <c r="AP43" s="42">
        <f t="shared" si="3"/>
        <v>0</v>
      </c>
      <c r="AQ43" s="42">
        <f t="shared" si="4"/>
        <v>0</v>
      </c>
      <c r="AR43" s="42">
        <f t="shared" si="5"/>
        <v>0</v>
      </c>
    </row>
    <row r="44" spans="1:44">
      <c r="A44" s="68" t="s">
        <v>40</v>
      </c>
      <c r="B44" s="67">
        <v>128</v>
      </c>
      <c r="C44" s="247"/>
      <c r="D44" s="247"/>
      <c r="E44" s="247"/>
      <c r="F44" s="247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47"/>
      <c r="AJ44" s="247"/>
      <c r="AK44" s="247"/>
      <c r="AL44" s="247"/>
      <c r="AM44" s="247"/>
      <c r="AN44" s="247"/>
      <c r="AO44" s="41">
        <f t="shared" si="2"/>
        <v>0</v>
      </c>
      <c r="AP44" s="42">
        <f t="shared" si="3"/>
        <v>0</v>
      </c>
      <c r="AQ44" s="42">
        <f t="shared" si="4"/>
        <v>0</v>
      </c>
      <c r="AR44" s="42">
        <f t="shared" si="5"/>
        <v>0</v>
      </c>
    </row>
    <row r="45" spans="1:44">
      <c r="A45" s="33"/>
      <c r="B45" s="33"/>
      <c r="C45" s="33"/>
      <c r="D45" s="33"/>
      <c r="E45" s="33"/>
      <c r="F45" s="69"/>
      <c r="G45" s="70"/>
      <c r="H45" s="69"/>
      <c r="I45" s="69"/>
      <c r="J45" s="69"/>
      <c r="K45" s="69"/>
      <c r="L45" s="69"/>
      <c r="M45" s="69"/>
      <c r="N45" s="69"/>
      <c r="O45" s="70"/>
      <c r="P45" s="69"/>
      <c r="Q45" s="69"/>
      <c r="R45" s="69"/>
      <c r="S45" s="69"/>
      <c r="T45" s="69"/>
      <c r="U45" s="69"/>
      <c r="V45" s="69"/>
      <c r="W45" s="70"/>
      <c r="X45" s="69"/>
      <c r="Y45" s="69"/>
      <c r="Z45" s="69"/>
      <c r="AA45" s="70"/>
      <c r="AB45" s="69"/>
      <c r="AC45" s="69"/>
      <c r="AD45" s="69"/>
      <c r="AE45" s="70"/>
      <c r="AF45" s="69"/>
      <c r="AG45" s="33"/>
      <c r="AH45" s="33"/>
      <c r="AI45" s="33"/>
      <c r="AJ45" s="33"/>
      <c r="AK45" s="33"/>
      <c r="AL45" s="33"/>
      <c r="AM45" s="33"/>
      <c r="AN45" s="33"/>
      <c r="AO45" s="33"/>
      <c r="AP45" s="71">
        <f>SUM(AP4:AP44)</f>
        <v>196</v>
      </c>
      <c r="AQ45" s="33"/>
      <c r="AR45" s="33"/>
    </row>
    <row r="46" spans="1:44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44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</sheetData>
  <mergeCells count="15">
    <mergeCell ref="AA2:AD2"/>
    <mergeCell ref="W2:Z2"/>
    <mergeCell ref="S2:V2"/>
    <mergeCell ref="O2:R2"/>
    <mergeCell ref="K2:N2"/>
    <mergeCell ref="A1:R1"/>
    <mergeCell ref="A2:A3"/>
    <mergeCell ref="B2:B3"/>
    <mergeCell ref="D2:F2"/>
    <mergeCell ref="H2:J2"/>
    <mergeCell ref="AO2:AR2"/>
    <mergeCell ref="AI2:AJ2"/>
    <mergeCell ref="AK2:AL2"/>
    <mergeCell ref="AM2:AN2"/>
    <mergeCell ref="AE2:AH2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47"/>
  <sheetViews>
    <sheetView topLeftCell="Q10" zoomScale="90" zoomScaleNormal="90" workbookViewId="0">
      <selection activeCell="AI33" sqref="AI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9" max="39" width="10.28515625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118" t="s">
        <v>1</v>
      </c>
      <c r="B4" s="119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20">
        <f t="shared" ref="AK4:AK44" si="0">SUM(D4+H4+L4+P4+T4+X4+AB4)</f>
        <v>0</v>
      </c>
      <c r="AL4" s="120">
        <f>C4+G4+K4+O4+S4+W4+AA4</f>
        <v>0</v>
      </c>
      <c r="AM4" s="41">
        <f>E4+I4+M4+Q4+U4+Y4+AC4</f>
        <v>0</v>
      </c>
      <c r="AN4" s="41">
        <f>SUM(F4+J4+N4+R4+V4+Z4+AD4)</f>
        <v>0</v>
      </c>
    </row>
    <row r="5" spans="1:40">
      <c r="A5" s="12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20">
        <f t="shared" si="0"/>
        <v>0</v>
      </c>
      <c r="AL5" s="120">
        <f t="shared" ref="AL5:AL44" si="1">C5+G5+K5+O5+S5+W5+AA5</f>
        <v>0</v>
      </c>
      <c r="AM5" s="41">
        <f>E5+I5+M5+Q5+U5+Y5+AC5</f>
        <v>0</v>
      </c>
      <c r="AN5" s="41">
        <f t="shared" ref="AN5:AN44" si="2">SUM(F5+J5+N5+R5+V5+Z5+AD5)</f>
        <v>0</v>
      </c>
    </row>
    <row r="6" spans="1:40">
      <c r="A6" s="121" t="s">
        <v>3</v>
      </c>
      <c r="B6" s="299">
        <v>17</v>
      </c>
      <c r="C6" s="291"/>
      <c r="D6" s="291"/>
      <c r="E6" s="291"/>
      <c r="F6" s="446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20">
        <f t="shared" si="0"/>
        <v>0</v>
      </c>
      <c r="AL6" s="120">
        <f t="shared" si="1"/>
        <v>0</v>
      </c>
      <c r="AM6" s="41">
        <f t="shared" ref="AM6:AM44" si="3">E6+I6+M6+Q6+U6+Y6+AC6</f>
        <v>0</v>
      </c>
      <c r="AN6" s="41">
        <f t="shared" si="2"/>
        <v>0</v>
      </c>
    </row>
    <row r="7" spans="1:40" ht="24">
      <c r="A7" s="121" t="s">
        <v>4</v>
      </c>
      <c r="B7" s="122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74"/>
      <c r="AF7" s="274"/>
      <c r="AG7" s="248"/>
      <c r="AH7" s="255"/>
      <c r="AI7" s="255"/>
      <c r="AJ7" s="255"/>
      <c r="AK7" s="120">
        <f t="shared" si="0"/>
        <v>0</v>
      </c>
      <c r="AL7" s="120">
        <f t="shared" si="1"/>
        <v>0</v>
      </c>
      <c r="AM7" s="41">
        <f t="shared" si="3"/>
        <v>0</v>
      </c>
      <c r="AN7" s="41">
        <f t="shared" si="2"/>
        <v>0</v>
      </c>
    </row>
    <row r="8" spans="1:40">
      <c r="A8" s="12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20">
        <f t="shared" si="0"/>
        <v>0</v>
      </c>
      <c r="AL8" s="120">
        <f t="shared" si="1"/>
        <v>0</v>
      </c>
      <c r="AM8" s="41">
        <f t="shared" si="3"/>
        <v>0</v>
      </c>
      <c r="AN8" s="41">
        <f t="shared" si="2"/>
        <v>0</v>
      </c>
    </row>
    <row r="9" spans="1:40">
      <c r="A9" s="124" t="s">
        <v>83</v>
      </c>
      <c r="B9" s="228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2"/>
      <c r="AF9" s="447"/>
      <c r="AG9" s="390"/>
      <c r="AH9" s="448"/>
      <c r="AI9" s="390"/>
      <c r="AJ9" s="390"/>
      <c r="AK9" s="120">
        <f t="shared" si="0"/>
        <v>0</v>
      </c>
      <c r="AL9" s="120">
        <f t="shared" si="1"/>
        <v>0</v>
      </c>
      <c r="AM9" s="41">
        <f t="shared" si="3"/>
        <v>0</v>
      </c>
      <c r="AN9" s="41">
        <f t="shared" si="2"/>
        <v>0</v>
      </c>
    </row>
    <row r="10" spans="1:40">
      <c r="A10" s="125" t="s">
        <v>6</v>
      </c>
      <c r="B10" s="67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443"/>
      <c r="AD10" s="291"/>
      <c r="AE10" s="291"/>
      <c r="AF10" s="291"/>
      <c r="AG10" s="291"/>
      <c r="AH10" s="291"/>
      <c r="AI10" s="291"/>
      <c r="AJ10" s="291"/>
      <c r="AK10" s="120">
        <f t="shared" si="0"/>
        <v>0</v>
      </c>
      <c r="AL10" s="120">
        <f t="shared" si="1"/>
        <v>0</v>
      </c>
      <c r="AM10" s="41">
        <f t="shared" si="3"/>
        <v>0</v>
      </c>
      <c r="AN10" s="41">
        <f t="shared" si="2"/>
        <v>0</v>
      </c>
    </row>
    <row r="11" spans="1:40">
      <c r="A11" s="126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449"/>
      <c r="AJ11" s="291"/>
      <c r="AK11" s="120">
        <f t="shared" si="0"/>
        <v>0</v>
      </c>
      <c r="AL11" s="120">
        <f t="shared" si="1"/>
        <v>0</v>
      </c>
      <c r="AM11" s="41">
        <f t="shared" si="3"/>
        <v>0</v>
      </c>
      <c r="AN11" s="41">
        <f t="shared" si="2"/>
        <v>0</v>
      </c>
    </row>
    <row r="12" spans="1:40">
      <c r="A12" s="128" t="s">
        <v>8</v>
      </c>
      <c r="B12" s="54">
        <v>12</v>
      </c>
      <c r="C12" s="55"/>
      <c r="D12" s="450"/>
      <c r="E12" s="450"/>
      <c r="F12" s="450"/>
      <c r="G12" s="55"/>
      <c r="H12" s="450"/>
      <c r="I12" s="450"/>
      <c r="J12" s="450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120">
        <f t="shared" si="0"/>
        <v>0</v>
      </c>
      <c r="AL12" s="120">
        <f t="shared" si="1"/>
        <v>0</v>
      </c>
      <c r="AM12" s="41">
        <f t="shared" si="3"/>
        <v>0</v>
      </c>
      <c r="AN12" s="41">
        <f t="shared" si="2"/>
        <v>0</v>
      </c>
    </row>
    <row r="13" spans="1:40">
      <c r="A13" s="129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20">
        <f t="shared" si="0"/>
        <v>0</v>
      </c>
      <c r="AL13" s="120">
        <f t="shared" si="1"/>
        <v>0</v>
      </c>
      <c r="AM13" s="41">
        <f t="shared" si="3"/>
        <v>0</v>
      </c>
      <c r="AN13" s="41">
        <f t="shared" si="2"/>
        <v>0</v>
      </c>
    </row>
    <row r="14" spans="1:40">
      <c r="A14" s="129" t="s">
        <v>10</v>
      </c>
      <c r="B14" s="299">
        <v>7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45"/>
      <c r="AF14" s="345"/>
      <c r="AG14" s="345"/>
      <c r="AH14" s="291"/>
      <c r="AI14" s="345"/>
      <c r="AJ14" s="291"/>
      <c r="AK14" s="120">
        <f t="shared" si="0"/>
        <v>0</v>
      </c>
      <c r="AL14" s="120">
        <f t="shared" si="1"/>
        <v>0</v>
      </c>
      <c r="AM14" s="41">
        <f t="shared" si="3"/>
        <v>0</v>
      </c>
      <c r="AN14" s="41">
        <f t="shared" si="2"/>
        <v>0</v>
      </c>
    </row>
    <row r="15" spans="1:40">
      <c r="A15" s="129" t="s">
        <v>11</v>
      </c>
      <c r="B15" s="131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20">
        <f t="shared" si="0"/>
        <v>0</v>
      </c>
      <c r="AL15" s="120">
        <f t="shared" si="1"/>
        <v>0</v>
      </c>
      <c r="AM15" s="41">
        <f t="shared" si="3"/>
        <v>0</v>
      </c>
      <c r="AN15" s="41">
        <f t="shared" si="2"/>
        <v>0</v>
      </c>
    </row>
    <row r="16" spans="1:40">
      <c r="A16" s="132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20">
        <f t="shared" si="0"/>
        <v>0</v>
      </c>
      <c r="AL16" s="120">
        <f t="shared" si="1"/>
        <v>0</v>
      </c>
      <c r="AM16" s="41">
        <f t="shared" si="3"/>
        <v>0</v>
      </c>
      <c r="AN16" s="41">
        <f t="shared" si="2"/>
        <v>0</v>
      </c>
    </row>
    <row r="17" spans="1:40">
      <c r="A17" s="133" t="s">
        <v>13</v>
      </c>
      <c r="B17" s="300">
        <v>9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18"/>
      <c r="AB17" s="318"/>
      <c r="AC17" s="318"/>
      <c r="AD17" s="318"/>
      <c r="AE17" s="327"/>
      <c r="AF17" s="304"/>
      <c r="AG17" s="304"/>
      <c r="AH17" s="304"/>
      <c r="AI17" s="327"/>
      <c r="AJ17" s="318"/>
      <c r="AK17" s="120">
        <f t="shared" si="0"/>
        <v>0</v>
      </c>
      <c r="AL17" s="120">
        <f t="shared" si="1"/>
        <v>0</v>
      </c>
      <c r="AM17" s="41">
        <f t="shared" si="3"/>
        <v>0</v>
      </c>
      <c r="AN17" s="41">
        <f t="shared" si="2"/>
        <v>0</v>
      </c>
    </row>
    <row r="18" spans="1:40">
      <c r="A18" s="129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451"/>
      <c r="AF18" s="371"/>
      <c r="AG18" s="371"/>
      <c r="AH18" s="371"/>
      <c r="AI18" s="451"/>
      <c r="AJ18" s="371"/>
      <c r="AK18" s="120">
        <f t="shared" si="0"/>
        <v>0</v>
      </c>
      <c r="AL18" s="120">
        <f t="shared" si="1"/>
        <v>0</v>
      </c>
      <c r="AM18" s="41">
        <f t="shared" si="3"/>
        <v>0</v>
      </c>
      <c r="AN18" s="41">
        <f t="shared" si="2"/>
        <v>0</v>
      </c>
    </row>
    <row r="19" spans="1:40" ht="14.25" customHeight="1">
      <c r="A19" s="133" t="s">
        <v>15</v>
      </c>
      <c r="B19" s="130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20">
        <f t="shared" si="0"/>
        <v>0</v>
      </c>
      <c r="AL19" s="120">
        <f t="shared" si="1"/>
        <v>0</v>
      </c>
      <c r="AM19" s="41">
        <f t="shared" si="3"/>
        <v>0</v>
      </c>
      <c r="AN19" s="41">
        <f t="shared" si="2"/>
        <v>0</v>
      </c>
    </row>
    <row r="20" spans="1:40">
      <c r="A20" s="129" t="s">
        <v>16</v>
      </c>
      <c r="B20" s="67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452"/>
      <c r="AC20" s="452"/>
      <c r="AD20" s="452"/>
      <c r="AE20" s="453"/>
      <c r="AF20" s="312"/>
      <c r="AG20" s="312"/>
      <c r="AH20" s="312"/>
      <c r="AI20" s="453"/>
      <c r="AJ20" s="312"/>
      <c r="AK20" s="120">
        <f t="shared" si="0"/>
        <v>0</v>
      </c>
      <c r="AL20" s="120">
        <f t="shared" si="1"/>
        <v>0</v>
      </c>
      <c r="AM20" s="41">
        <f t="shared" si="3"/>
        <v>0</v>
      </c>
      <c r="AN20" s="41">
        <f t="shared" si="2"/>
        <v>0</v>
      </c>
    </row>
    <row r="21" spans="1:40" ht="24">
      <c r="A21" s="134" t="s">
        <v>17</v>
      </c>
      <c r="B21" s="135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6"/>
      <c r="AJ21" s="256"/>
      <c r="AK21" s="120">
        <f t="shared" si="0"/>
        <v>0</v>
      </c>
      <c r="AL21" s="120">
        <f t="shared" si="1"/>
        <v>0</v>
      </c>
      <c r="AM21" s="41">
        <f t="shared" si="3"/>
        <v>0</v>
      </c>
      <c r="AN21" s="41">
        <f t="shared" si="2"/>
        <v>0</v>
      </c>
    </row>
    <row r="22" spans="1:40">
      <c r="A22" s="129" t="s">
        <v>18</v>
      </c>
      <c r="B22" s="278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20">
        <f t="shared" si="0"/>
        <v>0</v>
      </c>
      <c r="AL22" s="120">
        <f t="shared" si="1"/>
        <v>0</v>
      </c>
      <c r="AM22" s="41">
        <f t="shared" si="3"/>
        <v>0</v>
      </c>
      <c r="AN22" s="41">
        <f t="shared" si="2"/>
        <v>0</v>
      </c>
    </row>
    <row r="23" spans="1:40">
      <c r="A23" s="129" t="s">
        <v>19</v>
      </c>
      <c r="B23" s="122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20">
        <f t="shared" si="0"/>
        <v>0</v>
      </c>
      <c r="AL23" s="120">
        <f t="shared" si="1"/>
        <v>0</v>
      </c>
      <c r="AM23" s="41">
        <f t="shared" si="3"/>
        <v>0</v>
      </c>
      <c r="AN23" s="41">
        <f t="shared" si="2"/>
        <v>0</v>
      </c>
    </row>
    <row r="24" spans="1:40">
      <c r="A24" s="129" t="s">
        <v>20</v>
      </c>
      <c r="B24" s="299">
        <v>10</v>
      </c>
      <c r="C24" s="328"/>
      <c r="D24" s="301"/>
      <c r="E24" s="301"/>
      <c r="F24" s="301"/>
      <c r="G24" s="328"/>
      <c r="H24" s="301"/>
      <c r="I24" s="301"/>
      <c r="J24" s="301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20">
        <f t="shared" si="0"/>
        <v>0</v>
      </c>
      <c r="AL24" s="120">
        <f t="shared" si="1"/>
        <v>0</v>
      </c>
      <c r="AM24" s="41">
        <f t="shared" si="3"/>
        <v>0</v>
      </c>
      <c r="AN24" s="41">
        <f t="shared" si="2"/>
        <v>0</v>
      </c>
    </row>
    <row r="25" spans="1:40">
      <c r="A25" s="129" t="s">
        <v>21</v>
      </c>
      <c r="B25" s="122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454"/>
      <c r="AF25" s="205"/>
      <c r="AG25" s="205"/>
      <c r="AH25" s="205"/>
      <c r="AI25" s="205"/>
      <c r="AJ25" s="205"/>
      <c r="AK25" s="120">
        <f t="shared" si="0"/>
        <v>0</v>
      </c>
      <c r="AL25" s="120">
        <f t="shared" si="1"/>
        <v>0</v>
      </c>
      <c r="AM25" s="41">
        <f t="shared" si="3"/>
        <v>0</v>
      </c>
      <c r="AN25" s="41">
        <f t="shared" si="2"/>
        <v>0</v>
      </c>
    </row>
    <row r="26" spans="1:40">
      <c r="A26" s="129" t="s">
        <v>22</v>
      </c>
      <c r="B26" s="299">
        <v>14</v>
      </c>
      <c r="C26" s="291"/>
      <c r="D26" s="205"/>
      <c r="E26" s="205"/>
      <c r="F26" s="205"/>
      <c r="G26" s="291"/>
      <c r="H26" s="205"/>
      <c r="I26" s="205"/>
      <c r="J26" s="205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20">
        <f t="shared" si="0"/>
        <v>0</v>
      </c>
      <c r="AL26" s="120">
        <f t="shared" si="1"/>
        <v>0</v>
      </c>
      <c r="AM26" s="41">
        <f t="shared" si="3"/>
        <v>0</v>
      </c>
      <c r="AN26" s="41">
        <f t="shared" si="2"/>
        <v>0</v>
      </c>
    </row>
    <row r="27" spans="1:40">
      <c r="A27" s="129" t="s">
        <v>23</v>
      </c>
      <c r="B27" s="122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20">
        <f t="shared" si="0"/>
        <v>0</v>
      </c>
      <c r="AL27" s="120">
        <f t="shared" si="1"/>
        <v>0</v>
      </c>
      <c r="AM27" s="41">
        <f t="shared" si="3"/>
        <v>0</v>
      </c>
      <c r="AN27" s="41">
        <f t="shared" si="2"/>
        <v>0</v>
      </c>
    </row>
    <row r="28" spans="1:40">
      <c r="A28" s="129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20">
        <f t="shared" si="0"/>
        <v>0</v>
      </c>
      <c r="AL28" s="120">
        <f t="shared" si="1"/>
        <v>0</v>
      </c>
      <c r="AM28" s="41">
        <f t="shared" si="3"/>
        <v>0</v>
      </c>
      <c r="AN28" s="41">
        <f t="shared" si="2"/>
        <v>0</v>
      </c>
    </row>
    <row r="29" spans="1:40">
      <c r="A29" s="129" t="s">
        <v>25</v>
      </c>
      <c r="B29" s="122">
        <v>2</v>
      </c>
      <c r="C29" s="456"/>
      <c r="D29" s="205"/>
      <c r="E29" s="205"/>
      <c r="F29" s="205"/>
      <c r="G29" s="456"/>
      <c r="H29" s="205"/>
      <c r="I29" s="205"/>
      <c r="J29" s="20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457"/>
      <c r="AF29" s="226"/>
      <c r="AG29" s="226"/>
      <c r="AH29" s="226"/>
      <c r="AI29" s="457"/>
      <c r="AJ29" s="226"/>
      <c r="AK29" s="120">
        <f t="shared" si="0"/>
        <v>0</v>
      </c>
      <c r="AL29" s="120">
        <f t="shared" si="1"/>
        <v>0</v>
      </c>
      <c r="AM29" s="41">
        <f t="shared" si="3"/>
        <v>0</v>
      </c>
      <c r="AN29" s="41">
        <f t="shared" si="2"/>
        <v>0</v>
      </c>
    </row>
    <row r="30" spans="1:40">
      <c r="A30" s="129" t="s">
        <v>26</v>
      </c>
      <c r="B30" s="299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20">
        <f t="shared" si="0"/>
        <v>0</v>
      </c>
      <c r="AL30" s="120">
        <f t="shared" si="1"/>
        <v>0</v>
      </c>
      <c r="AM30" s="41">
        <f t="shared" si="3"/>
        <v>0</v>
      </c>
      <c r="AN30" s="41">
        <f t="shared" si="2"/>
        <v>0</v>
      </c>
    </row>
    <row r="31" spans="1:40">
      <c r="A31" s="136" t="s">
        <v>27</v>
      </c>
      <c r="B31" s="131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20">
        <f t="shared" si="0"/>
        <v>0</v>
      </c>
      <c r="AL31" s="120">
        <f t="shared" si="1"/>
        <v>0</v>
      </c>
      <c r="AM31" s="41">
        <f t="shared" si="3"/>
        <v>0</v>
      </c>
      <c r="AN31" s="41">
        <f t="shared" si="2"/>
        <v>0</v>
      </c>
    </row>
    <row r="32" spans="1:40">
      <c r="A32" s="134" t="s">
        <v>28</v>
      </c>
      <c r="B32" s="352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20">
        <f t="shared" si="0"/>
        <v>0</v>
      </c>
      <c r="AL32" s="120">
        <f t="shared" si="1"/>
        <v>0</v>
      </c>
      <c r="AM32" s="41">
        <f t="shared" si="3"/>
        <v>0</v>
      </c>
      <c r="AN32" s="41">
        <f t="shared" si="2"/>
        <v>0</v>
      </c>
    </row>
    <row r="33" spans="1:40">
      <c r="A33" s="134" t="s">
        <v>29</v>
      </c>
      <c r="B33" s="244">
        <v>14</v>
      </c>
      <c r="C33" s="243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0</v>
      </c>
      <c r="I33" s="243">
        <v>0</v>
      </c>
      <c r="J33" s="243">
        <v>0</v>
      </c>
      <c r="K33" s="243">
        <v>20</v>
      </c>
      <c r="L33" s="243">
        <v>0</v>
      </c>
      <c r="M33" s="243">
        <v>0</v>
      </c>
      <c r="N33" s="243">
        <v>0</v>
      </c>
      <c r="O33" s="243">
        <v>22</v>
      </c>
      <c r="P33" s="243">
        <v>4</v>
      </c>
      <c r="Q33" s="243">
        <v>0</v>
      </c>
      <c r="R33" s="243">
        <v>0</v>
      </c>
      <c r="S33" s="243">
        <v>32</v>
      </c>
      <c r="T33" s="243">
        <v>3</v>
      </c>
      <c r="U33" s="243">
        <v>0</v>
      </c>
      <c r="V33" s="243">
        <v>0</v>
      </c>
      <c r="W33" s="243">
        <v>15</v>
      </c>
      <c r="X33" s="243">
        <v>6</v>
      </c>
      <c r="Y33" s="243">
        <v>0</v>
      </c>
      <c r="Z33" s="243">
        <v>0</v>
      </c>
      <c r="AA33" s="243">
        <v>10</v>
      </c>
      <c r="AB33" s="243">
        <v>2</v>
      </c>
      <c r="AC33" s="243">
        <v>0</v>
      </c>
      <c r="AD33" s="243">
        <v>0</v>
      </c>
      <c r="AE33" s="243" t="s">
        <v>135</v>
      </c>
      <c r="AF33" s="226">
        <v>1</v>
      </c>
      <c r="AG33" s="226">
        <v>13</v>
      </c>
      <c r="AH33" s="226">
        <v>0</v>
      </c>
      <c r="AI33" s="226">
        <v>15</v>
      </c>
      <c r="AJ33" s="226">
        <v>2</v>
      </c>
      <c r="AK33" s="120">
        <f>SUM(D33+H33+L33+P33+T33+X33+AB33)</f>
        <v>15</v>
      </c>
      <c r="AL33" s="120">
        <f t="shared" si="1"/>
        <v>168</v>
      </c>
      <c r="AM33" s="41">
        <f>E33+I33+M33+Q33+U33+Y33+AC33</f>
        <v>0</v>
      </c>
      <c r="AN33" s="41">
        <f>SUM(F33+J33+N33+R33+V33+Z33+AD33)</f>
        <v>0</v>
      </c>
    </row>
    <row r="34" spans="1:40">
      <c r="A34" s="133" t="s">
        <v>30</v>
      </c>
      <c r="B34" s="300">
        <v>5</v>
      </c>
      <c r="C34" s="301"/>
      <c r="D34" s="243"/>
      <c r="E34" s="243"/>
      <c r="F34" s="243"/>
      <c r="G34" s="301"/>
      <c r="H34" s="243"/>
      <c r="I34" s="243"/>
      <c r="J34" s="243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20">
        <f>SUM(D34+H34+L34+P34+T34+X34+AB34)</f>
        <v>0</v>
      </c>
      <c r="AL34" s="120">
        <f t="shared" si="1"/>
        <v>0</v>
      </c>
      <c r="AM34" s="41">
        <f>E34+I34+M34+Q34+U34+Y34+AC34</f>
        <v>0</v>
      </c>
      <c r="AN34" s="41">
        <f>SUM(F34+J34+N34+R34+V34+Z34+AD34)</f>
        <v>0</v>
      </c>
    </row>
    <row r="35" spans="1:40">
      <c r="A35" s="133" t="s">
        <v>31</v>
      </c>
      <c r="B35" s="127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20">
        <f t="shared" si="0"/>
        <v>0</v>
      </c>
      <c r="AL35" s="120">
        <f t="shared" si="1"/>
        <v>0</v>
      </c>
      <c r="AM35" s="41">
        <f t="shared" si="3"/>
        <v>0</v>
      </c>
      <c r="AN35" s="41">
        <f t="shared" si="2"/>
        <v>0</v>
      </c>
    </row>
    <row r="36" spans="1:40">
      <c r="A36" s="129" t="s">
        <v>32</v>
      </c>
      <c r="B36" s="122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20">
        <f t="shared" si="0"/>
        <v>0</v>
      </c>
      <c r="AL36" s="120">
        <f t="shared" si="1"/>
        <v>0</v>
      </c>
      <c r="AM36" s="41">
        <f t="shared" si="3"/>
        <v>0</v>
      </c>
      <c r="AN36" s="41">
        <f t="shared" si="2"/>
        <v>0</v>
      </c>
    </row>
    <row r="37" spans="1:40">
      <c r="A37" s="129" t="s">
        <v>33</v>
      </c>
      <c r="B37" s="299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345"/>
      <c r="AF37" s="291"/>
      <c r="AG37" s="291"/>
      <c r="AH37" s="291"/>
      <c r="AI37" s="345"/>
      <c r="AJ37" s="291"/>
      <c r="AK37" s="120">
        <f t="shared" si="0"/>
        <v>0</v>
      </c>
      <c r="AL37" s="120">
        <f t="shared" si="1"/>
        <v>0</v>
      </c>
      <c r="AM37" s="41">
        <f t="shared" si="3"/>
        <v>0</v>
      </c>
      <c r="AN37" s="41">
        <f t="shared" si="2"/>
        <v>0</v>
      </c>
    </row>
    <row r="38" spans="1:40">
      <c r="A38" s="137" t="s">
        <v>34</v>
      </c>
      <c r="B38" s="122">
        <v>6</v>
      </c>
      <c r="C38" s="304"/>
      <c r="D38" s="291"/>
      <c r="E38" s="291"/>
      <c r="F38" s="291"/>
      <c r="G38" s="304"/>
      <c r="H38" s="291"/>
      <c r="I38" s="291"/>
      <c r="J38" s="291"/>
      <c r="K38" s="304"/>
      <c r="L38" s="304"/>
      <c r="M38" s="291"/>
      <c r="N38" s="291"/>
      <c r="O38" s="304"/>
      <c r="P38" s="304"/>
      <c r="Q38" s="291"/>
      <c r="R38" s="291"/>
      <c r="S38" s="304"/>
      <c r="T38" s="304"/>
      <c r="U38" s="304"/>
      <c r="V38" s="304"/>
      <c r="W38" s="304"/>
      <c r="X38" s="304"/>
      <c r="Y38" s="291"/>
      <c r="Z38" s="291"/>
      <c r="AA38" s="304"/>
      <c r="AB38" s="304"/>
      <c r="AC38" s="291"/>
      <c r="AD38" s="291"/>
      <c r="AE38" s="291"/>
      <c r="AF38" s="291"/>
      <c r="AG38" s="291"/>
      <c r="AH38" s="291"/>
      <c r="AI38" s="291"/>
      <c r="AJ38" s="291"/>
      <c r="AK38" s="120">
        <f t="shared" si="0"/>
        <v>0</v>
      </c>
      <c r="AL38" s="120">
        <f t="shared" si="1"/>
        <v>0</v>
      </c>
      <c r="AM38" s="41">
        <f t="shared" si="3"/>
        <v>0</v>
      </c>
      <c r="AN38" s="41">
        <f t="shared" si="2"/>
        <v>0</v>
      </c>
    </row>
    <row r="39" spans="1:40">
      <c r="A39" s="138" t="s">
        <v>35</v>
      </c>
      <c r="B39" s="367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458"/>
      <c r="AF39" s="318"/>
      <c r="AG39" s="318"/>
      <c r="AH39" s="318"/>
      <c r="AI39" s="318"/>
      <c r="AJ39" s="318"/>
      <c r="AK39" s="120">
        <f t="shared" si="0"/>
        <v>0</v>
      </c>
      <c r="AL39" s="120">
        <f t="shared" si="1"/>
        <v>0</v>
      </c>
      <c r="AM39" s="41">
        <f t="shared" si="3"/>
        <v>0</v>
      </c>
      <c r="AN39" s="41">
        <f t="shared" si="2"/>
        <v>0</v>
      </c>
    </row>
    <row r="40" spans="1:40">
      <c r="A40" s="137" t="s">
        <v>36</v>
      </c>
      <c r="B40" s="122">
        <v>52</v>
      </c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48"/>
      <c r="AF40" s="248"/>
      <c r="AG40" s="248"/>
      <c r="AH40" s="248"/>
      <c r="AI40" s="248"/>
      <c r="AJ40" s="248"/>
      <c r="AK40" s="120">
        <f t="shared" si="0"/>
        <v>0</v>
      </c>
      <c r="AL40" s="120">
        <f t="shared" si="1"/>
        <v>0</v>
      </c>
      <c r="AM40" s="41">
        <f t="shared" si="3"/>
        <v>0</v>
      </c>
      <c r="AN40" s="41">
        <f t="shared" si="2"/>
        <v>0</v>
      </c>
    </row>
    <row r="41" spans="1:40">
      <c r="A41" s="137" t="s">
        <v>37</v>
      </c>
      <c r="B41" s="122">
        <v>1</v>
      </c>
      <c r="C41" s="459"/>
      <c r="D41" s="205"/>
      <c r="E41" s="205"/>
      <c r="F41" s="205"/>
      <c r="G41" s="459"/>
      <c r="H41" s="205"/>
      <c r="I41" s="205"/>
      <c r="J41" s="20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20">
        <f t="shared" si="0"/>
        <v>0</v>
      </c>
      <c r="AL41" s="120">
        <f t="shared" si="1"/>
        <v>0</v>
      </c>
      <c r="AM41" s="41">
        <f t="shared" si="3"/>
        <v>0</v>
      </c>
      <c r="AN41" s="41">
        <f t="shared" si="2"/>
        <v>0</v>
      </c>
    </row>
    <row r="42" spans="1:40">
      <c r="A42" s="129" t="s">
        <v>38</v>
      </c>
      <c r="B42" s="122">
        <v>2</v>
      </c>
      <c r="C42" s="248"/>
      <c r="D42" s="205"/>
      <c r="E42" s="205"/>
      <c r="F42" s="205"/>
      <c r="G42" s="248"/>
      <c r="H42" s="205"/>
      <c r="I42" s="205"/>
      <c r="J42" s="205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20">
        <f t="shared" si="0"/>
        <v>0</v>
      </c>
      <c r="AL42" s="120">
        <f t="shared" si="1"/>
        <v>0</v>
      </c>
      <c r="AM42" s="41">
        <f t="shared" si="3"/>
        <v>0</v>
      </c>
      <c r="AN42" s="41">
        <f t="shared" si="2"/>
        <v>0</v>
      </c>
    </row>
    <row r="43" spans="1:40" ht="24">
      <c r="A43" s="129" t="s">
        <v>39</v>
      </c>
      <c r="B43" s="122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20">
        <f t="shared" si="0"/>
        <v>0</v>
      </c>
      <c r="AL43" s="120">
        <f t="shared" si="1"/>
        <v>0</v>
      </c>
      <c r="AM43" s="41">
        <f t="shared" si="3"/>
        <v>0</v>
      </c>
      <c r="AN43" s="41">
        <f t="shared" si="2"/>
        <v>0</v>
      </c>
    </row>
    <row r="44" spans="1:40">
      <c r="A44" s="139" t="s">
        <v>40</v>
      </c>
      <c r="B44" s="280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460"/>
      <c r="AJ44" s="247"/>
      <c r="AK44" s="120">
        <f t="shared" si="0"/>
        <v>0</v>
      </c>
      <c r="AL44" s="120">
        <f t="shared" si="1"/>
        <v>0</v>
      </c>
      <c r="AM44" s="41">
        <f t="shared" si="3"/>
        <v>0</v>
      </c>
      <c r="AN44" s="41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7"/>
  <sheetViews>
    <sheetView topLeftCell="M13" zoomScale="80" zoomScaleNormal="80" workbookViewId="0">
      <selection activeCell="AG36" sqref="AG36"/>
    </sheetView>
  </sheetViews>
  <sheetFormatPr defaultRowHeight="15"/>
  <cols>
    <col min="1" max="1" width="16.42578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7" max="37" width="9.140625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>
        <v>9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74"/>
      <c r="AF7" s="274"/>
      <c r="AG7" s="92"/>
      <c r="AH7" s="92"/>
      <c r="AI7" s="92"/>
      <c r="AJ7" s="461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>E8+I8+M8+Q8+U8+Y8+AC8</f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2"/>
      <c r="AF9" s="447"/>
      <c r="AG9" s="390"/>
      <c r="AH9" s="448"/>
      <c r="AI9" s="390"/>
      <c r="AJ9" s="390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67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55"/>
      <c r="D12" s="462"/>
      <c r="E12" s="408"/>
      <c r="F12" s="462"/>
      <c r="G12" s="55"/>
      <c r="H12" s="462"/>
      <c r="I12" s="408"/>
      <c r="J12" s="462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45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27"/>
      <c r="AF17" s="304"/>
      <c r="AG17" s="304"/>
      <c r="AH17" s="304"/>
      <c r="AI17" s="304"/>
      <c r="AJ17" s="318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451"/>
      <c r="AF18" s="371"/>
      <c r="AG18" s="371"/>
      <c r="AH18" s="371"/>
      <c r="AI18" s="45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335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>
      <c r="A21" s="83" t="s">
        <v>17</v>
      </c>
      <c r="B21" s="407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64">
        <v>17</v>
      </c>
      <c r="C26" s="291"/>
      <c r="D26" s="205"/>
      <c r="E26" s="205"/>
      <c r="F26" s="205"/>
      <c r="G26" s="291"/>
      <c r="H26" s="205"/>
      <c r="I26" s="205"/>
      <c r="J26" s="205"/>
      <c r="K26" s="291"/>
      <c r="L26" s="205"/>
      <c r="M26" s="205"/>
      <c r="N26" s="205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456"/>
      <c r="D29" s="205"/>
      <c r="E29" s="205"/>
      <c r="F29" s="205"/>
      <c r="G29" s="456"/>
      <c r="H29" s="205"/>
      <c r="I29" s="205"/>
      <c r="J29" s="205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0</v>
      </c>
      <c r="I33" s="243">
        <v>0</v>
      </c>
      <c r="J33" s="243">
        <v>0</v>
      </c>
      <c r="K33" s="243">
        <v>20</v>
      </c>
      <c r="L33" s="243">
        <v>0</v>
      </c>
      <c r="M33" s="243">
        <v>0</v>
      </c>
      <c r="N33" s="243">
        <v>0</v>
      </c>
      <c r="O33" s="243">
        <v>22</v>
      </c>
      <c r="P33" s="243">
        <v>2</v>
      </c>
      <c r="Q33" s="243">
        <v>0</v>
      </c>
      <c r="R33" s="243">
        <v>0</v>
      </c>
      <c r="S33" s="243">
        <v>32</v>
      </c>
      <c r="T33" s="243">
        <v>8</v>
      </c>
      <c r="U33" s="243">
        <v>0</v>
      </c>
      <c r="V33" s="243">
        <v>0</v>
      </c>
      <c r="W33" s="243">
        <v>15</v>
      </c>
      <c r="X33" s="243">
        <v>3</v>
      </c>
      <c r="Y33" s="243">
        <v>0</v>
      </c>
      <c r="Z33" s="243">
        <v>0</v>
      </c>
      <c r="AA33" s="243">
        <v>10</v>
      </c>
      <c r="AB33" s="243">
        <v>3</v>
      </c>
      <c r="AC33" s="243">
        <v>0</v>
      </c>
      <c r="AD33" s="243">
        <v>0</v>
      </c>
      <c r="AE33" s="568" t="s">
        <v>136</v>
      </c>
      <c r="AF33" s="226">
        <v>1</v>
      </c>
      <c r="AG33" s="226">
        <v>14</v>
      </c>
      <c r="AH33" s="226">
        <v>1</v>
      </c>
      <c r="AI33" s="226">
        <v>10</v>
      </c>
      <c r="AJ33" s="226">
        <v>0</v>
      </c>
      <c r="AK33" s="112">
        <f t="shared" si="0"/>
        <v>16</v>
      </c>
      <c r="AL33" s="112">
        <f t="shared" si="1"/>
        <v>168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03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291"/>
      <c r="E38" s="291"/>
      <c r="F38" s="291"/>
      <c r="G38" s="304"/>
      <c r="H38" s="291"/>
      <c r="I38" s="291"/>
      <c r="J38" s="291"/>
      <c r="K38" s="304"/>
      <c r="L38" s="304"/>
      <c r="M38" s="291"/>
      <c r="N38" s="291"/>
      <c r="O38" s="304"/>
      <c r="P38" s="304"/>
      <c r="Q38" s="291"/>
      <c r="R38" s="291"/>
      <c r="S38" s="304"/>
      <c r="T38" s="304"/>
      <c r="U38" s="291"/>
      <c r="V38" s="291"/>
      <c r="W38" s="304"/>
      <c r="X38" s="304"/>
      <c r="Y38" s="291"/>
      <c r="Z38" s="291"/>
      <c r="AA38" s="304"/>
      <c r="AB38" s="304"/>
      <c r="AC38" s="291"/>
      <c r="AD38" s="291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64"/>
      <c r="AF40" s="255"/>
      <c r="AG40" s="255"/>
      <c r="AH40" s="255"/>
      <c r="AI40" s="264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4"/>
      <c r="D41" s="444"/>
      <c r="E41" s="444"/>
      <c r="F41" s="444"/>
      <c r="G41" s="444"/>
      <c r="H41" s="444"/>
      <c r="I41" s="444"/>
      <c r="J41" s="444"/>
      <c r="K41" s="444"/>
      <c r="L41" s="444"/>
      <c r="M41" s="444"/>
      <c r="N41" s="444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444"/>
      <c r="E42" s="444"/>
      <c r="F42" s="444"/>
      <c r="G42" s="248"/>
      <c r="H42" s="444"/>
      <c r="I42" s="444"/>
      <c r="J42" s="444"/>
      <c r="K42" s="248"/>
      <c r="L42" s="444"/>
      <c r="M42" s="444"/>
      <c r="N42" s="444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47"/>
  <sheetViews>
    <sheetView topLeftCell="AA10" zoomScale="85" zoomScaleNormal="85" workbookViewId="0">
      <selection activeCell="AG35" sqref="AG35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2"/>
      <c r="AF9" s="447"/>
      <c r="AG9" s="390"/>
      <c r="AH9" s="448"/>
      <c r="AI9" s="390"/>
      <c r="AJ9" s="390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291"/>
      <c r="AB17" s="291"/>
      <c r="AC17" s="291"/>
      <c r="AD17" s="291"/>
      <c r="AE17" s="304"/>
      <c r="AF17" s="304"/>
      <c r="AG17" s="304"/>
      <c r="AH17" s="304"/>
      <c r="AI17" s="304"/>
      <c r="AJ17" s="29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451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4"/>
      <c r="E19" s="304"/>
      <c r="F19" s="304"/>
      <c r="G19" s="304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48"/>
      <c r="D23" s="249"/>
      <c r="E23" s="249"/>
      <c r="F23" s="249"/>
      <c r="G23" s="248"/>
      <c r="H23" s="249"/>
      <c r="I23" s="249"/>
      <c r="J23" s="249"/>
      <c r="K23" s="248"/>
      <c r="L23" s="249"/>
      <c r="M23" s="249"/>
      <c r="N23" s="249"/>
      <c r="O23" s="248"/>
      <c r="P23" s="249"/>
      <c r="Q23" s="249"/>
      <c r="R23" s="249"/>
      <c r="S23" s="248"/>
      <c r="T23" s="249"/>
      <c r="U23" s="249"/>
      <c r="V23" s="249"/>
      <c r="W23" s="248"/>
      <c r="X23" s="249"/>
      <c r="Y23" s="249"/>
      <c r="Z23" s="249"/>
      <c r="AA23" s="248"/>
      <c r="AB23" s="249"/>
      <c r="AC23" s="249"/>
      <c r="AD23" s="249"/>
      <c r="AE23" s="249"/>
      <c r="AF23" s="249"/>
      <c r="AG23" s="249"/>
      <c r="AH23" s="249"/>
      <c r="AI23" s="249"/>
      <c r="AJ23" s="249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335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432">
        <v>7</v>
      </c>
      <c r="C32" s="353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43">
        <v>5</v>
      </c>
      <c r="E33" s="243">
        <v>0</v>
      </c>
      <c r="F33" s="243">
        <v>0</v>
      </c>
      <c r="G33" s="243">
        <v>35</v>
      </c>
      <c r="H33" s="243">
        <v>6</v>
      </c>
      <c r="I33" s="243">
        <v>0</v>
      </c>
      <c r="J33" s="243">
        <v>0</v>
      </c>
      <c r="K33" s="243">
        <v>20</v>
      </c>
      <c r="L33" s="243">
        <v>5</v>
      </c>
      <c r="M33" s="243">
        <v>0</v>
      </c>
      <c r="N33" s="243">
        <v>0</v>
      </c>
      <c r="O33" s="243">
        <v>22</v>
      </c>
      <c r="P33" s="243">
        <v>4</v>
      </c>
      <c r="Q33" s="243">
        <v>0</v>
      </c>
      <c r="R33" s="243">
        <v>2</v>
      </c>
      <c r="S33" s="243">
        <v>32</v>
      </c>
      <c r="T33" s="243">
        <v>7</v>
      </c>
      <c r="U33" s="243">
        <v>0</v>
      </c>
      <c r="V33" s="243">
        <v>0</v>
      </c>
      <c r="W33" s="243">
        <v>15</v>
      </c>
      <c r="X33" s="243">
        <v>5</v>
      </c>
      <c r="Y33" s="243">
        <v>0</v>
      </c>
      <c r="Z33" s="243">
        <v>0</v>
      </c>
      <c r="AA33" s="243">
        <v>10</v>
      </c>
      <c r="AB33" s="243">
        <v>3</v>
      </c>
      <c r="AC33" s="243">
        <v>0</v>
      </c>
      <c r="AD33" s="243">
        <v>0</v>
      </c>
      <c r="AE33" s="243" t="s">
        <v>137</v>
      </c>
      <c r="AF33" s="226">
        <v>2</v>
      </c>
      <c r="AG33" s="226">
        <v>20.6</v>
      </c>
      <c r="AH33" s="226">
        <v>0</v>
      </c>
      <c r="AI33" s="226" t="s">
        <v>138</v>
      </c>
      <c r="AJ33" s="226">
        <v>0</v>
      </c>
      <c r="AK33" s="112">
        <f t="shared" si="0"/>
        <v>35</v>
      </c>
      <c r="AL33" s="112">
        <f t="shared" si="1"/>
        <v>168</v>
      </c>
      <c r="AM33" s="80">
        <f t="shared" si="3"/>
        <v>0</v>
      </c>
      <c r="AN33" s="80">
        <f t="shared" si="2"/>
        <v>2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291"/>
      <c r="AA38" s="304"/>
      <c r="AB38" s="304"/>
      <c r="AC38" s="304"/>
      <c r="AD38" s="291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261"/>
      <c r="D40" s="255"/>
      <c r="E40" s="255"/>
      <c r="F40" s="255"/>
      <c r="G40" s="261"/>
      <c r="H40" s="255"/>
      <c r="I40" s="255"/>
      <c r="J40" s="255"/>
      <c r="K40" s="261"/>
      <c r="L40" s="255"/>
      <c r="M40" s="255"/>
      <c r="N40" s="255"/>
      <c r="O40" s="261"/>
      <c r="P40" s="255"/>
      <c r="Q40" s="255"/>
      <c r="R40" s="255"/>
      <c r="S40" s="261"/>
      <c r="T40" s="255"/>
      <c r="U40" s="255"/>
      <c r="V40" s="255"/>
      <c r="W40" s="261"/>
      <c r="X40" s="255"/>
      <c r="Y40" s="255"/>
      <c r="Z40" s="255"/>
      <c r="AA40" s="261"/>
      <c r="AB40" s="255"/>
      <c r="AC40" s="255"/>
      <c r="AD40" s="255"/>
      <c r="AE40" s="264"/>
      <c r="AF40" s="255"/>
      <c r="AG40" s="255"/>
      <c r="AH40" s="255"/>
      <c r="AI40" s="264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AN47"/>
  <sheetViews>
    <sheetView topLeftCell="N7" zoomScale="85" zoomScaleNormal="85" workbookViewId="0">
      <selection activeCell="AE33" sqref="AE33"/>
    </sheetView>
  </sheetViews>
  <sheetFormatPr defaultRowHeight="15"/>
  <cols>
    <col min="1" max="1" width="16.1406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77.25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48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04"/>
      <c r="AC13" s="304"/>
      <c r="AD13" s="304"/>
      <c r="AE13" s="304"/>
      <c r="AF13" s="304"/>
      <c r="AG13" s="304"/>
      <c r="AH13" s="304"/>
      <c r="AI13" s="304"/>
      <c r="AJ13" s="304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0">
        <v>7</v>
      </c>
      <c r="C14" s="301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06"/>
      <c r="D16" s="217"/>
      <c r="E16" s="206"/>
      <c r="F16" s="217"/>
      <c r="G16" s="217"/>
      <c r="H16" s="206"/>
      <c r="I16" s="217"/>
      <c r="J16" s="206"/>
      <c r="K16" s="206"/>
      <c r="L16" s="217"/>
      <c r="M16" s="206"/>
      <c r="N16" s="217"/>
      <c r="O16" s="217"/>
      <c r="P16" s="206"/>
      <c r="Q16" s="217"/>
      <c r="R16" s="206"/>
      <c r="S16" s="206"/>
      <c r="T16" s="217"/>
      <c r="U16" s="206"/>
      <c r="V16" s="217"/>
      <c r="W16" s="217"/>
      <c r="X16" s="217"/>
      <c r="Y16" s="217"/>
      <c r="Z16" s="217"/>
      <c r="AA16" s="217"/>
      <c r="AB16" s="217"/>
      <c r="AC16" s="217"/>
      <c r="AD16" s="217"/>
      <c r="AE16" s="206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18"/>
      <c r="AB17" s="328"/>
      <c r="AC17" s="328"/>
      <c r="AD17" s="328"/>
      <c r="AE17" s="328"/>
      <c r="AF17" s="328"/>
      <c r="AG17" s="328"/>
      <c r="AH17" s="328"/>
      <c r="AI17" s="328"/>
      <c r="AJ17" s="328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451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>
      <c r="A21" s="83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408"/>
      <c r="AF27" s="408"/>
      <c r="AG27" s="408"/>
      <c r="AH27" s="408"/>
      <c r="AI27" s="408"/>
      <c r="AJ27" s="408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63"/>
      <c r="AF28" s="463"/>
      <c r="AG28" s="463"/>
      <c r="AH28" s="463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>SUM(D29+H29+L29+Q29+U29+Y29+AC29)</f>
        <v>0</v>
      </c>
      <c r="AL29" s="112">
        <f>C29+G29+K29+P29+T29+X29+AB29</f>
        <v>0</v>
      </c>
      <c r="AM29" s="80">
        <f>E29+I29+M29+R29+V29+Z29+AD29</f>
        <v>0</v>
      </c>
      <c r="AN29" s="80">
        <f>SUM(F29+J29+O29+S29+W29+AA29+AE29)</f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464"/>
      <c r="E31" s="464"/>
      <c r="F31" s="464"/>
      <c r="G31" s="464"/>
      <c r="H31" s="464"/>
      <c r="I31" s="464"/>
      <c r="J31" s="301"/>
      <c r="K31" s="301"/>
      <c r="L31" s="464"/>
      <c r="M31" s="301"/>
      <c r="N31" s="301"/>
      <c r="O31" s="291"/>
      <c r="P31" s="464"/>
      <c r="Q31" s="291"/>
      <c r="R31" s="291"/>
      <c r="S31" s="291"/>
      <c r="T31" s="464"/>
      <c r="U31" s="291"/>
      <c r="V31" s="291"/>
      <c r="W31" s="291"/>
      <c r="X31" s="464"/>
      <c r="Y31" s="291"/>
      <c r="Z31" s="291"/>
      <c r="AA31" s="291"/>
      <c r="AB31" s="464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0</v>
      </c>
      <c r="I33" s="243">
        <v>0</v>
      </c>
      <c r="J33" s="243">
        <v>0</v>
      </c>
      <c r="K33" s="243">
        <v>20</v>
      </c>
      <c r="L33" s="243">
        <v>0</v>
      </c>
      <c r="M33" s="243">
        <v>0</v>
      </c>
      <c r="N33" s="243">
        <v>0</v>
      </c>
      <c r="O33" s="243">
        <v>22</v>
      </c>
      <c r="P33" s="243">
        <v>0</v>
      </c>
      <c r="Q33" s="243">
        <v>0</v>
      </c>
      <c r="R33" s="243">
        <v>0</v>
      </c>
      <c r="S33" s="243">
        <v>32</v>
      </c>
      <c r="T33" s="243">
        <v>0</v>
      </c>
      <c r="U33" s="243">
        <v>0</v>
      </c>
      <c r="V33" s="243">
        <v>0</v>
      </c>
      <c r="W33" s="243">
        <v>15</v>
      </c>
      <c r="X33" s="243">
        <v>0</v>
      </c>
      <c r="Y33" s="243">
        <v>0</v>
      </c>
      <c r="Z33" s="243">
        <v>0</v>
      </c>
      <c r="AA33" s="243">
        <v>10</v>
      </c>
      <c r="AB33" s="243">
        <v>0</v>
      </c>
      <c r="AC33" s="243">
        <v>0</v>
      </c>
      <c r="AD33" s="243">
        <v>0</v>
      </c>
      <c r="AE33" s="243"/>
      <c r="AF33" s="226"/>
      <c r="AG33" s="226"/>
      <c r="AH33" s="226"/>
      <c r="AI33" s="226"/>
      <c r="AJ33" s="226"/>
      <c r="AK33" s="112">
        <f t="shared" si="0"/>
        <v>0</v>
      </c>
      <c r="AL33" s="112">
        <f t="shared" si="1"/>
        <v>168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18"/>
      <c r="E34" s="318"/>
      <c r="F34" s="318"/>
      <c r="G34" s="301"/>
      <c r="H34" s="318"/>
      <c r="I34" s="318"/>
      <c r="J34" s="318"/>
      <c r="K34" s="301"/>
      <c r="L34" s="318"/>
      <c r="M34" s="318"/>
      <c r="N34" s="318"/>
      <c r="O34" s="301"/>
      <c r="P34" s="318"/>
      <c r="Q34" s="318"/>
      <c r="R34" s="318"/>
      <c r="S34" s="301"/>
      <c r="T34" s="318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18"/>
      <c r="AF34" s="318"/>
      <c r="AG34" s="318"/>
      <c r="AH34" s="318"/>
      <c r="AI34" s="318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110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6">
        <v>5</v>
      </c>
      <c r="C39" s="301"/>
      <c r="D39" s="311"/>
      <c r="E39" s="301"/>
      <c r="F39" s="301"/>
      <c r="G39" s="301"/>
      <c r="H39" s="301"/>
      <c r="I39" s="301"/>
      <c r="J39" s="301"/>
      <c r="K39" s="301"/>
      <c r="L39" s="31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64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  <ignoredErrors>
    <ignoredError sqref="B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AN47"/>
  <sheetViews>
    <sheetView topLeftCell="P10" zoomScale="90" zoomScaleNormal="90" workbookViewId="0">
      <selection activeCell="AH36" sqref="AH36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4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302"/>
      <c r="AC4" s="302"/>
      <c r="AD4" s="302"/>
      <c r="AE4" s="339"/>
      <c r="AF4" s="339"/>
      <c r="AG4" s="339"/>
      <c r="AH4" s="339"/>
      <c r="AI4" s="339"/>
      <c r="AJ4" s="339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39"/>
      <c r="D5" s="356"/>
      <c r="E5" s="339"/>
      <c r="F5" s="356"/>
      <c r="G5" s="356"/>
      <c r="H5" s="339"/>
      <c r="I5" s="356"/>
      <c r="J5" s="339"/>
      <c r="K5" s="339"/>
      <c r="L5" s="356"/>
      <c r="M5" s="339"/>
      <c r="N5" s="356"/>
      <c r="O5" s="356"/>
      <c r="P5" s="339"/>
      <c r="Q5" s="356"/>
      <c r="R5" s="339"/>
      <c r="S5" s="339"/>
      <c r="T5" s="356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5"/>
      <c r="AC6" s="295"/>
      <c r="AD6" s="295"/>
      <c r="AE6" s="294"/>
      <c r="AF6" s="294"/>
      <c r="AG6" s="294"/>
      <c r="AH6" s="294"/>
      <c r="AI6" s="294"/>
      <c r="AJ6" s="294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275"/>
      <c r="T7" s="275"/>
      <c r="U7" s="275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75"/>
      <c r="AJ7" s="275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244">
        <v>39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50"/>
      <c r="W8" s="350"/>
      <c r="X8" s="350"/>
      <c r="Y8" s="350"/>
      <c r="Z8" s="350"/>
      <c r="AA8" s="350"/>
      <c r="AB8" s="350"/>
      <c r="AC8" s="350"/>
      <c r="AD8" s="350"/>
      <c r="AE8" s="321"/>
      <c r="AF8" s="321"/>
      <c r="AG8" s="321"/>
      <c r="AH8" s="321"/>
      <c r="AI8" s="321"/>
      <c r="AJ8" s="321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465"/>
      <c r="Y9" s="465"/>
      <c r="Z9" s="465"/>
      <c r="AA9" s="16"/>
      <c r="AB9" s="223"/>
      <c r="AC9" s="223"/>
      <c r="AD9" s="223"/>
      <c r="AE9" s="223"/>
      <c r="AF9" s="466"/>
      <c r="AG9" s="225"/>
      <c r="AH9" s="229"/>
      <c r="AI9" s="225"/>
      <c r="AJ9" s="225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305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5"/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294"/>
      <c r="AG11" s="294"/>
      <c r="AH11" s="294"/>
      <c r="AI11" s="294"/>
      <c r="AJ11" s="29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02"/>
      <c r="AF13" s="302"/>
      <c r="AG13" s="302"/>
      <c r="AH13" s="302"/>
      <c r="AI13" s="302"/>
      <c r="AJ13" s="302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294"/>
      <c r="AF14" s="294"/>
      <c r="AG14" s="294"/>
      <c r="AH14" s="294"/>
      <c r="AI14" s="294"/>
      <c r="AJ14" s="294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467"/>
      <c r="D15" s="467"/>
      <c r="E15" s="467"/>
      <c r="F15" s="467"/>
      <c r="G15" s="467"/>
      <c r="H15" s="467"/>
      <c r="I15" s="467"/>
      <c r="J15" s="467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242"/>
      <c r="AC15" s="242"/>
      <c r="AD15" s="242"/>
      <c r="AE15" s="242"/>
      <c r="AF15" s="242"/>
      <c r="AG15" s="242"/>
      <c r="AH15" s="242"/>
      <c r="AI15" s="242"/>
      <c r="AJ15" s="24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20"/>
      <c r="D16" s="220"/>
      <c r="E16" s="232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42"/>
      <c r="AG16" s="242"/>
      <c r="AH16" s="242"/>
      <c r="AI16" s="242"/>
      <c r="AJ16" s="24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294"/>
      <c r="AB17" s="294"/>
      <c r="AC17" s="294"/>
      <c r="AD17" s="294"/>
      <c r="AE17" s="305"/>
      <c r="AF17" s="305"/>
      <c r="AG17" s="305"/>
      <c r="AH17" s="305"/>
      <c r="AI17" s="305"/>
      <c r="AJ17" s="294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40"/>
      <c r="D18" s="339"/>
      <c r="E18" s="339"/>
      <c r="F18" s="339"/>
      <c r="G18" s="340"/>
      <c r="H18" s="339"/>
      <c r="I18" s="339"/>
      <c r="J18" s="339"/>
      <c r="K18" s="340"/>
      <c r="L18" s="339"/>
      <c r="M18" s="339"/>
      <c r="N18" s="339"/>
      <c r="O18" s="340"/>
      <c r="P18" s="339"/>
      <c r="Q18" s="339"/>
      <c r="R18" s="339"/>
      <c r="S18" s="340"/>
      <c r="T18" s="341"/>
      <c r="U18" s="342"/>
      <c r="V18" s="341"/>
      <c r="W18" s="340"/>
      <c r="X18" s="343"/>
      <c r="Y18" s="343"/>
      <c r="Z18" s="343"/>
      <c r="AA18" s="340"/>
      <c r="AB18" s="343"/>
      <c r="AC18" s="343"/>
      <c r="AD18" s="343"/>
      <c r="AE18" s="343"/>
      <c r="AF18" s="339"/>
      <c r="AG18" s="339"/>
      <c r="AH18" s="339"/>
      <c r="AI18" s="339"/>
      <c r="AJ18" s="339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2"/>
      <c r="AF19" s="302"/>
      <c r="AG19" s="302"/>
      <c r="AH19" s="302"/>
      <c r="AI19" s="302"/>
      <c r="AJ19" s="302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294"/>
      <c r="AF20" s="294"/>
      <c r="AG20" s="294"/>
      <c r="AH20" s="294"/>
      <c r="AI20" s="294"/>
      <c r="AJ20" s="294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7"/>
      <c r="AJ21" s="257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51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21"/>
      <c r="AJ24" s="32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5"/>
      <c r="X26" s="295"/>
      <c r="Y26" s="295"/>
      <c r="Z26" s="295"/>
      <c r="AA26" s="295"/>
      <c r="AB26" s="295"/>
      <c r="AC26" s="295"/>
      <c r="AD26" s="295"/>
      <c r="AE26" s="294"/>
      <c r="AF26" s="294"/>
      <c r="AG26" s="294"/>
      <c r="AH26" s="294"/>
      <c r="AI26" s="294"/>
      <c r="AJ26" s="294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468"/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203"/>
      <c r="AE28" s="200"/>
      <c r="AF28" s="200"/>
      <c r="AG28" s="200"/>
      <c r="AH28" s="200"/>
      <c r="AI28" s="201"/>
      <c r="AJ28" s="201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18"/>
      <c r="D29" s="231"/>
      <c r="E29" s="218"/>
      <c r="F29" s="231"/>
      <c r="G29" s="231"/>
      <c r="H29" s="218"/>
      <c r="I29" s="231"/>
      <c r="J29" s="218"/>
      <c r="K29" s="218"/>
      <c r="L29" s="231"/>
      <c r="M29" s="218"/>
      <c r="N29" s="218"/>
      <c r="O29" s="218"/>
      <c r="P29" s="218"/>
      <c r="Q29" s="218"/>
      <c r="R29" s="218"/>
      <c r="S29" s="218"/>
      <c r="T29" s="218"/>
      <c r="U29" s="218"/>
      <c r="V29" s="231"/>
      <c r="W29" s="231"/>
      <c r="X29" s="231"/>
      <c r="Y29" s="231"/>
      <c r="Z29" s="231"/>
      <c r="AA29" s="231"/>
      <c r="AB29" s="231"/>
      <c r="AC29" s="231"/>
      <c r="AD29" s="231"/>
      <c r="AE29" s="218"/>
      <c r="AF29" s="218"/>
      <c r="AG29" s="218"/>
      <c r="AH29" s="218"/>
      <c r="AI29" s="218"/>
      <c r="AJ29" s="218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4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50"/>
      <c r="D32" s="350"/>
      <c r="E32" s="350"/>
      <c r="F32" s="350"/>
      <c r="G32" s="350"/>
      <c r="H32" s="350"/>
      <c r="I32" s="16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350"/>
      <c r="Z32" s="350"/>
      <c r="AA32" s="350"/>
      <c r="AB32" s="350"/>
      <c r="AC32" s="350"/>
      <c r="AD32" s="350"/>
      <c r="AE32" s="350"/>
      <c r="AF32" s="350"/>
      <c r="AG32" s="350"/>
      <c r="AH32" s="350"/>
      <c r="AI32" s="350"/>
      <c r="AJ32" s="350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469">
        <v>34</v>
      </c>
      <c r="D33" s="469">
        <v>0</v>
      </c>
      <c r="E33" s="469">
        <v>0</v>
      </c>
      <c r="F33" s="469">
        <v>0</v>
      </c>
      <c r="G33" s="469">
        <v>35</v>
      </c>
      <c r="H33" s="469">
        <v>0</v>
      </c>
      <c r="I33" s="469">
        <v>0</v>
      </c>
      <c r="J33" s="469">
        <v>0</v>
      </c>
      <c r="K33" s="469">
        <v>20</v>
      </c>
      <c r="L33" s="469">
        <v>5</v>
      </c>
      <c r="M33" s="469">
        <v>0</v>
      </c>
      <c r="N33" s="469">
        <v>0</v>
      </c>
      <c r="O33" s="469">
        <v>22</v>
      </c>
      <c r="P33" s="469">
        <v>7</v>
      </c>
      <c r="Q33" s="469">
        <v>0</v>
      </c>
      <c r="R33" s="469">
        <v>0</v>
      </c>
      <c r="S33" s="469">
        <v>32</v>
      </c>
      <c r="T33" s="469">
        <v>11</v>
      </c>
      <c r="U33" s="469">
        <v>0</v>
      </c>
      <c r="V33" s="469">
        <v>3</v>
      </c>
      <c r="W33" s="469">
        <v>15</v>
      </c>
      <c r="X33" s="469">
        <v>7</v>
      </c>
      <c r="Y33" s="469">
        <v>1</v>
      </c>
      <c r="Z33" s="469">
        <v>4</v>
      </c>
      <c r="AA33" s="469">
        <v>10</v>
      </c>
      <c r="AB33" s="469">
        <v>4</v>
      </c>
      <c r="AC33" s="469">
        <v>0</v>
      </c>
      <c r="AD33" s="469">
        <v>3</v>
      </c>
      <c r="AE33" s="469" t="s">
        <v>139</v>
      </c>
      <c r="AF33" s="218">
        <v>0</v>
      </c>
      <c r="AG33" s="218">
        <v>29</v>
      </c>
      <c r="AH33" s="218">
        <v>3</v>
      </c>
      <c r="AI33" s="218" t="s">
        <v>140</v>
      </c>
      <c r="AJ33" s="218">
        <v>8</v>
      </c>
      <c r="AK33" s="112">
        <f t="shared" si="0"/>
        <v>34</v>
      </c>
      <c r="AL33" s="112">
        <f t="shared" si="1"/>
        <v>168</v>
      </c>
      <c r="AM33" s="80">
        <f t="shared" si="3"/>
        <v>1</v>
      </c>
      <c r="AN33" s="80">
        <f t="shared" si="2"/>
        <v>10</v>
      </c>
    </row>
    <row r="34" spans="1:40">
      <c r="A34" s="95" t="s">
        <v>30</v>
      </c>
      <c r="B34" s="300">
        <v>5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294"/>
      <c r="AG36" s="294"/>
      <c r="AH36" s="294"/>
      <c r="AI36" s="294"/>
      <c r="AJ36" s="294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5"/>
      <c r="D38" s="305"/>
      <c r="E38" s="294"/>
      <c r="F38" s="294"/>
      <c r="G38" s="305"/>
      <c r="H38" s="305"/>
      <c r="I38" s="294"/>
      <c r="J38" s="294"/>
      <c r="K38" s="305"/>
      <c r="L38" s="305"/>
      <c r="M38" s="305"/>
      <c r="N38" s="294"/>
      <c r="O38" s="305"/>
      <c r="P38" s="305"/>
      <c r="Q38" s="305"/>
      <c r="R38" s="294"/>
      <c r="S38" s="305"/>
      <c r="T38" s="305"/>
      <c r="U38" s="294"/>
      <c r="V38" s="294"/>
      <c r="W38" s="305"/>
      <c r="X38" s="305"/>
      <c r="Y38" s="294"/>
      <c r="Z38" s="294"/>
      <c r="AA38" s="305"/>
      <c r="AB38" s="305"/>
      <c r="AC38" s="305"/>
      <c r="AD38" s="294"/>
      <c r="AE38" s="294"/>
      <c r="AF38" s="294"/>
      <c r="AG38" s="294"/>
      <c r="AH38" s="294"/>
      <c r="AI38" s="294"/>
      <c r="AJ38" s="294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140"/>
      <c r="D40" s="258"/>
      <c r="E40" s="258"/>
      <c r="F40" s="258"/>
      <c r="G40" s="140"/>
      <c r="H40" s="258"/>
      <c r="I40" s="258"/>
      <c r="J40" s="258"/>
      <c r="K40" s="140"/>
      <c r="L40" s="258"/>
      <c r="M40" s="258"/>
      <c r="N40" s="258"/>
      <c r="O40" s="140"/>
      <c r="P40" s="258"/>
      <c r="Q40" s="258"/>
      <c r="R40" s="258"/>
      <c r="S40" s="140"/>
      <c r="T40" s="258"/>
      <c r="U40" s="258"/>
      <c r="V40" s="258"/>
      <c r="W40" s="140"/>
      <c r="X40" s="258"/>
      <c r="Y40" s="258"/>
      <c r="Z40" s="258"/>
      <c r="AA40" s="140"/>
      <c r="AB40" s="258"/>
      <c r="AC40" s="258"/>
      <c r="AD40" s="267"/>
      <c r="AE40" s="265"/>
      <c r="AF40" s="258"/>
      <c r="AG40" s="258"/>
      <c r="AH40" s="258"/>
      <c r="AI40" s="265"/>
      <c r="AJ40" s="258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08"/>
      <c r="AF41" s="208"/>
      <c r="AG41" s="208"/>
      <c r="AH41" s="208"/>
      <c r="AI41" s="208"/>
      <c r="AJ41" s="208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51"/>
      <c r="D42" s="240"/>
      <c r="E42" s="240"/>
      <c r="F42" s="240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50"/>
      <c r="AF44" s="250"/>
      <c r="AG44" s="250"/>
      <c r="AH44" s="250"/>
      <c r="AI44" s="250"/>
      <c r="AJ44" s="250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:AN47"/>
  <sheetViews>
    <sheetView topLeftCell="P10" zoomScale="90" zoomScaleNormal="90" workbookViewId="0">
      <selection activeCell="AH26" sqref="AH26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87"/>
      <c r="AF4" s="387"/>
      <c r="AG4" s="387"/>
      <c r="AH4" s="387"/>
      <c r="AI4" s="387"/>
      <c r="AJ4" s="38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301"/>
      <c r="AF6" s="301"/>
      <c r="AG6" s="301"/>
      <c r="AH6" s="301"/>
      <c r="AI6" s="301"/>
      <c r="AJ6" s="30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51">
        <v>39</v>
      </c>
      <c r="C8" s="387"/>
      <c r="D8" s="387"/>
      <c r="E8" s="387"/>
      <c r="F8" s="387"/>
      <c r="G8" s="387"/>
      <c r="H8" s="387"/>
      <c r="I8" s="387"/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387"/>
      <c r="AD8" s="387"/>
      <c r="AE8" s="387"/>
      <c r="AF8" s="387"/>
      <c r="AG8" s="387"/>
      <c r="AH8" s="387"/>
      <c r="AI8" s="387"/>
      <c r="AJ8" s="387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2"/>
      <c r="AF9" s="447"/>
      <c r="AG9" s="390"/>
      <c r="AH9" s="448"/>
      <c r="AI9" s="390"/>
      <c r="AJ9" s="390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1"/>
      <c r="AG11" s="301"/>
      <c r="AH11" s="301"/>
      <c r="AI11" s="301"/>
      <c r="AJ11" s="30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0">
        <v>7</v>
      </c>
      <c r="C14" s="301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17"/>
      <c r="AC15" s="217"/>
      <c r="AD15" s="217"/>
      <c r="AE15" s="217"/>
      <c r="AF15" s="217"/>
      <c r="AG15" s="217"/>
      <c r="AH15" s="217"/>
      <c r="AI15" s="217"/>
      <c r="AJ15" s="217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04"/>
      <c r="AF17" s="304"/>
      <c r="AG17" s="304"/>
      <c r="AH17" s="304"/>
      <c r="AI17" s="327"/>
      <c r="AJ17" s="30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87"/>
      <c r="AG18" s="387"/>
      <c r="AH18" s="387"/>
      <c r="AI18" s="387"/>
      <c r="AJ18" s="38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11"/>
      <c r="E20" s="311"/>
      <c r="F20" s="311"/>
      <c r="G20" s="304"/>
      <c r="H20" s="311"/>
      <c r="I20" s="311"/>
      <c r="J20" s="311"/>
      <c r="K20" s="304"/>
      <c r="L20" s="311"/>
      <c r="M20" s="311"/>
      <c r="N20" s="311"/>
      <c r="O20" s="304"/>
      <c r="P20" s="311"/>
      <c r="Q20" s="311"/>
      <c r="R20" s="311"/>
      <c r="S20" s="304"/>
      <c r="T20" s="311"/>
      <c r="U20" s="311"/>
      <c r="V20" s="311"/>
      <c r="W20" s="304"/>
      <c r="X20" s="304"/>
      <c r="Y20" s="304"/>
      <c r="Z20" s="304"/>
      <c r="AA20" s="304"/>
      <c r="AB20" s="452"/>
      <c r="AC20" s="452"/>
      <c r="AD20" s="452"/>
      <c r="AE20" s="304"/>
      <c r="AF20" s="304"/>
      <c r="AG20" s="304"/>
      <c r="AH20" s="304"/>
      <c r="AI20" s="312"/>
      <c r="AJ20" s="312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62">
        <v>5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79"/>
      <c r="W21" s="279"/>
      <c r="X21" s="279"/>
      <c r="Y21" s="279"/>
      <c r="Z21" s="279"/>
      <c r="AA21" s="279"/>
      <c r="AB21" s="279"/>
      <c r="AC21" s="279"/>
      <c r="AD21" s="279"/>
      <c r="AE21" s="256"/>
      <c r="AF21" s="256"/>
      <c r="AG21" s="256"/>
      <c r="AH21" s="256"/>
      <c r="AI21" s="256"/>
      <c r="AJ21" s="256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56"/>
      <c r="AC22" s="256"/>
      <c r="AD22" s="256"/>
      <c r="AE22" s="256"/>
      <c r="AF22" s="256"/>
      <c r="AG22" s="256"/>
      <c r="AH22" s="256"/>
      <c r="AI22" s="256"/>
      <c r="AJ22" s="256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01"/>
      <c r="D24" s="470"/>
      <c r="E24" s="470"/>
      <c r="F24" s="470"/>
      <c r="G24" s="337"/>
      <c r="H24" s="470"/>
      <c r="I24" s="470"/>
      <c r="J24" s="470"/>
      <c r="K24" s="301"/>
      <c r="L24" s="470"/>
      <c r="M24" s="470"/>
      <c r="N24" s="470"/>
      <c r="O24" s="337"/>
      <c r="P24" s="470"/>
      <c r="Q24" s="470"/>
      <c r="R24" s="470"/>
      <c r="S24" s="301"/>
      <c r="T24" s="337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16"/>
      <c r="AF25" s="216"/>
      <c r="AG25" s="216"/>
      <c r="AH25" s="216"/>
      <c r="AI25" s="216"/>
      <c r="AJ25" s="216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71"/>
      <c r="AF28" s="471"/>
      <c r="AG28" s="471"/>
      <c r="AH28" s="471"/>
      <c r="AI28" s="472"/>
      <c r="AJ28" s="472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1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400"/>
      <c r="O29" s="400"/>
      <c r="P29" s="216"/>
      <c r="Q29" s="400"/>
      <c r="R29" s="216"/>
      <c r="S29" s="216"/>
      <c r="T29" s="400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400"/>
      <c r="AJ29" s="21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301"/>
      <c r="AC30" s="301"/>
      <c r="AD30" s="301"/>
      <c r="AE30" s="301"/>
      <c r="AF30" s="301"/>
      <c r="AG30" s="301"/>
      <c r="AH30" s="301"/>
      <c r="AI30" s="301"/>
      <c r="AJ30" s="30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1">
        <v>13</v>
      </c>
      <c r="C31" s="291"/>
      <c r="D31" s="385"/>
      <c r="E31" s="301"/>
      <c r="F31" s="301"/>
      <c r="G31" s="301"/>
      <c r="H31" s="385"/>
      <c r="I31" s="301"/>
      <c r="J31" s="301"/>
      <c r="K31" s="301"/>
      <c r="L31" s="385"/>
      <c r="M31" s="301"/>
      <c r="N31" s="301"/>
      <c r="O31" s="291"/>
      <c r="P31" s="385"/>
      <c r="Q31" s="291"/>
      <c r="R31" s="291"/>
      <c r="S31" s="291"/>
      <c r="T31" s="385"/>
      <c r="U31" s="291"/>
      <c r="V31" s="291"/>
      <c r="W31" s="291"/>
      <c r="X31" s="385"/>
      <c r="Y31" s="291"/>
      <c r="Z31" s="291"/>
      <c r="AA31" s="291"/>
      <c r="AB31" s="385"/>
      <c r="AC31" s="301"/>
      <c r="AD31" s="301"/>
      <c r="AE31" s="301"/>
      <c r="AF31" s="301"/>
      <c r="AG31" s="301"/>
      <c r="AH31" s="301"/>
      <c r="AI31" s="301"/>
      <c r="AJ31" s="30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0</v>
      </c>
      <c r="I33" s="243">
        <v>0</v>
      </c>
      <c r="J33" s="243">
        <v>0</v>
      </c>
      <c r="K33" s="243">
        <v>20</v>
      </c>
      <c r="L33" s="243">
        <v>0</v>
      </c>
      <c r="M33" s="243">
        <v>0</v>
      </c>
      <c r="N33" s="243">
        <v>0</v>
      </c>
      <c r="O33" s="243">
        <v>22</v>
      </c>
      <c r="P33" s="243">
        <v>0</v>
      </c>
      <c r="Q33" s="243">
        <v>0</v>
      </c>
      <c r="R33" s="243">
        <v>0</v>
      </c>
      <c r="S33" s="243">
        <v>32</v>
      </c>
      <c r="T33" s="243">
        <v>0</v>
      </c>
      <c r="U33" s="243">
        <v>0</v>
      </c>
      <c r="V33" s="243">
        <v>0</v>
      </c>
      <c r="W33" s="243">
        <v>15</v>
      </c>
      <c r="X33" s="243">
        <v>6</v>
      </c>
      <c r="Y33" s="243">
        <v>1</v>
      </c>
      <c r="Z33" s="243">
        <v>1</v>
      </c>
      <c r="AA33" s="243">
        <v>10</v>
      </c>
      <c r="AB33" s="243">
        <v>3</v>
      </c>
      <c r="AC33" s="243">
        <v>0</v>
      </c>
      <c r="AD33" s="243">
        <v>0</v>
      </c>
      <c r="AE33" s="243" t="s">
        <v>141</v>
      </c>
      <c r="AF33" s="226">
        <v>0</v>
      </c>
      <c r="AG33" s="216">
        <v>40</v>
      </c>
      <c r="AH33" s="217">
        <v>0</v>
      </c>
      <c r="AI33" s="216" t="s">
        <v>142</v>
      </c>
      <c r="AJ33" s="217">
        <v>3</v>
      </c>
      <c r="AK33" s="112">
        <f t="shared" si="0"/>
        <v>9</v>
      </c>
      <c r="AL33" s="112">
        <f t="shared" si="1"/>
        <v>168</v>
      </c>
      <c r="AM33" s="80">
        <f t="shared" si="3"/>
        <v>1</v>
      </c>
      <c r="AN33" s="80">
        <f t="shared" si="2"/>
        <v>1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46"/>
      <c r="AJ37" s="30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1"/>
      <c r="E38" s="301"/>
      <c r="F38" s="301"/>
      <c r="G38" s="304"/>
      <c r="H38" s="301"/>
      <c r="I38" s="301"/>
      <c r="J38" s="301"/>
      <c r="K38" s="304"/>
      <c r="L38" s="301"/>
      <c r="M38" s="301"/>
      <c r="N38" s="301"/>
      <c r="O38" s="304"/>
      <c r="P38" s="301"/>
      <c r="Q38" s="301"/>
      <c r="R38" s="301"/>
      <c r="S38" s="304"/>
      <c r="T38" s="301"/>
      <c r="U38" s="301"/>
      <c r="V38" s="301"/>
      <c r="W38" s="304"/>
      <c r="X38" s="301"/>
      <c r="Y38" s="301"/>
      <c r="Z38" s="301"/>
      <c r="AA38" s="304"/>
      <c r="AB38" s="30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01"/>
      <c r="D39" s="470"/>
      <c r="E39" s="301"/>
      <c r="F39" s="470"/>
      <c r="G39" s="470"/>
      <c r="H39" s="301"/>
      <c r="I39" s="470"/>
      <c r="J39" s="301"/>
      <c r="K39" s="301"/>
      <c r="L39" s="470"/>
      <c r="M39" s="301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0"/>
      <c r="Y39" s="470"/>
      <c r="Z39" s="470"/>
      <c r="AA39" s="470"/>
      <c r="AB39" s="470"/>
      <c r="AC39" s="470"/>
      <c r="AD39" s="470"/>
      <c r="AE39" s="470"/>
      <c r="AF39" s="470"/>
      <c r="AG39" s="470"/>
      <c r="AH39" s="470"/>
      <c r="AI39" s="470"/>
      <c r="AJ39" s="470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66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73"/>
      <c r="D41" s="216"/>
      <c r="E41" s="216"/>
      <c r="F41" s="216"/>
      <c r="G41" s="474"/>
      <c r="H41" s="216"/>
      <c r="I41" s="216"/>
      <c r="J41" s="216"/>
      <c r="K41" s="474"/>
      <c r="L41" s="216"/>
      <c r="M41" s="216"/>
      <c r="N41" s="216"/>
      <c r="O41" s="474"/>
      <c r="P41" s="216"/>
      <c r="Q41" s="216"/>
      <c r="R41" s="216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79"/>
      <c r="AC42" s="279"/>
      <c r="AD42" s="279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7"/>
      <c r="W43" s="217"/>
      <c r="X43" s="217"/>
      <c r="Y43" s="217"/>
      <c r="Z43" s="217"/>
      <c r="AA43" s="217"/>
      <c r="AB43" s="217"/>
      <c r="AC43" s="217"/>
      <c r="AD43" s="217"/>
      <c r="AE43" s="216"/>
      <c r="AF43" s="216"/>
      <c r="AG43" s="216"/>
      <c r="AH43" s="216"/>
      <c r="AI43" s="216"/>
      <c r="AJ43" s="216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AN47"/>
  <sheetViews>
    <sheetView topLeftCell="Q10" zoomScale="85" zoomScaleNormal="85" workbookViewId="0">
      <selection activeCell="AJ34" sqref="AJ3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92"/>
      <c r="AD7" s="92"/>
      <c r="AE7" s="92"/>
      <c r="AF7" s="92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6"/>
      <c r="AC9" s="226"/>
      <c r="AD9" s="226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291"/>
      <c r="D14" s="301"/>
      <c r="E14" s="291"/>
      <c r="F14" s="301"/>
      <c r="G14" s="301"/>
      <c r="H14" s="291"/>
      <c r="I14" s="301"/>
      <c r="J14" s="291"/>
      <c r="K14" s="291"/>
      <c r="L14" s="301"/>
      <c r="M14" s="291"/>
      <c r="N14" s="301"/>
      <c r="O14" s="301"/>
      <c r="P14" s="291"/>
      <c r="Q14" s="301"/>
      <c r="R14" s="291"/>
      <c r="S14" s="291"/>
      <c r="T14" s="301"/>
      <c r="U14" s="291"/>
      <c r="V14" s="301"/>
      <c r="W14" s="301"/>
      <c r="X14" s="301"/>
      <c r="Y14" s="301"/>
      <c r="Z14" s="301"/>
      <c r="AA14" s="301"/>
      <c r="AB14" s="301"/>
      <c r="AC14" s="301"/>
      <c r="AD14" s="30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476"/>
      <c r="AB17" s="476"/>
      <c r="AC17" s="476"/>
      <c r="AD17" s="476"/>
      <c r="AE17" s="304"/>
      <c r="AF17" s="304"/>
      <c r="AG17" s="304"/>
      <c r="AH17" s="304"/>
      <c r="AI17" s="304"/>
      <c r="AJ17" s="443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43">
        <v>10</v>
      </c>
      <c r="E33" s="243">
        <v>0</v>
      </c>
      <c r="F33" s="243">
        <v>6</v>
      </c>
      <c r="G33" s="243">
        <v>35</v>
      </c>
      <c r="H33" s="243">
        <v>10</v>
      </c>
      <c r="I33" s="243">
        <v>0</v>
      </c>
      <c r="J33" s="243">
        <v>0</v>
      </c>
      <c r="K33" s="243">
        <v>20</v>
      </c>
      <c r="L33" s="243">
        <v>3</v>
      </c>
      <c r="M33" s="243">
        <v>0</v>
      </c>
      <c r="N33" s="243">
        <v>0</v>
      </c>
      <c r="O33" s="243">
        <v>22</v>
      </c>
      <c r="P33" s="243">
        <v>9</v>
      </c>
      <c r="Q33" s="243">
        <v>0</v>
      </c>
      <c r="R33" s="243">
        <v>1</v>
      </c>
      <c r="S33" s="243">
        <v>32</v>
      </c>
      <c r="T33" s="243">
        <v>7</v>
      </c>
      <c r="U33" s="243">
        <v>0</v>
      </c>
      <c r="V33" s="243">
        <v>1</v>
      </c>
      <c r="W33" s="243">
        <v>15</v>
      </c>
      <c r="X33" s="243">
        <v>9</v>
      </c>
      <c r="Y33" s="243">
        <v>0</v>
      </c>
      <c r="Z33" s="243">
        <v>1</v>
      </c>
      <c r="AA33" s="243">
        <v>10</v>
      </c>
      <c r="AB33" s="243">
        <v>4</v>
      </c>
      <c r="AC33" s="243">
        <v>0</v>
      </c>
      <c r="AD33" s="243">
        <v>2</v>
      </c>
      <c r="AE33" s="243" t="s">
        <v>143</v>
      </c>
      <c r="AF33" s="226">
        <v>1</v>
      </c>
      <c r="AG33" s="226">
        <v>43</v>
      </c>
      <c r="AH33" s="226">
        <v>1</v>
      </c>
      <c r="AI33" s="226">
        <v>43</v>
      </c>
      <c r="AJ33" s="226">
        <v>3</v>
      </c>
      <c r="AK33" s="112">
        <f t="shared" si="0"/>
        <v>52</v>
      </c>
      <c r="AL33" s="112">
        <f t="shared" si="1"/>
        <v>168</v>
      </c>
      <c r="AM33" s="80">
        <f t="shared" si="3"/>
        <v>0</v>
      </c>
      <c r="AN33" s="80">
        <f t="shared" si="2"/>
        <v>11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4"/>
      <c r="E38" s="304"/>
      <c r="F38" s="304"/>
      <c r="G38" s="304"/>
      <c r="H38" s="304"/>
      <c r="I38" s="291"/>
      <c r="J38" s="304"/>
      <c r="K38" s="304"/>
      <c r="L38" s="304"/>
      <c r="M38" s="304"/>
      <c r="N38" s="304"/>
      <c r="O38" s="304"/>
      <c r="P38" s="304"/>
      <c r="Q38" s="304"/>
      <c r="R38" s="291"/>
      <c r="S38" s="304"/>
      <c r="T38" s="304"/>
      <c r="U38" s="291"/>
      <c r="V38" s="291"/>
      <c r="W38" s="304"/>
      <c r="X38" s="304"/>
      <c r="Y38" s="291"/>
      <c r="Z38" s="291"/>
      <c r="AA38" s="304"/>
      <c r="AB38" s="304"/>
      <c r="AC38" s="291"/>
      <c r="AD38" s="291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AN47"/>
  <sheetViews>
    <sheetView topLeftCell="O7" zoomScale="85" zoomScaleNormal="85" workbookViewId="0">
      <selection activeCell="AF28" sqref="AF2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>
        <v>9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92"/>
      <c r="AC7" s="248"/>
      <c r="AD7" s="92"/>
      <c r="AE7" s="92"/>
      <c r="AF7" s="92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6"/>
      <c r="AC9" s="226"/>
      <c r="AD9" s="226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t="17.25" customHeight="1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290"/>
      <c r="AB17" s="290"/>
      <c r="AC17" s="290"/>
      <c r="AD17" s="290"/>
      <c r="AE17" s="304"/>
      <c r="AF17" s="304"/>
      <c r="AG17" s="304"/>
      <c r="AH17" s="304"/>
      <c r="AI17" s="304"/>
      <c r="AJ17" s="29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8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336"/>
      <c r="AG23" s="255"/>
      <c r="AH23" s="336"/>
      <c r="AI23" s="336"/>
      <c r="AJ23" s="248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44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43">
        <v>9</v>
      </c>
      <c r="E33" s="243">
        <v>0</v>
      </c>
      <c r="F33" s="243">
        <v>1</v>
      </c>
      <c r="G33" s="243">
        <v>35</v>
      </c>
      <c r="H33" s="243">
        <v>12</v>
      </c>
      <c r="I33" s="243">
        <v>0</v>
      </c>
      <c r="J33" s="243">
        <v>0</v>
      </c>
      <c r="K33" s="243">
        <v>20</v>
      </c>
      <c r="L33" s="243">
        <v>5</v>
      </c>
      <c r="M33" s="243">
        <v>0</v>
      </c>
      <c r="N33" s="243">
        <v>0</v>
      </c>
      <c r="O33" s="243">
        <v>22</v>
      </c>
      <c r="P33" s="243">
        <v>8</v>
      </c>
      <c r="Q33" s="243">
        <v>0</v>
      </c>
      <c r="R33" s="243">
        <v>3</v>
      </c>
      <c r="S33" s="243">
        <v>32</v>
      </c>
      <c r="T33" s="243">
        <v>7</v>
      </c>
      <c r="U33" s="243">
        <v>0</v>
      </c>
      <c r="V33" s="243">
        <v>0</v>
      </c>
      <c r="W33" s="243">
        <v>15</v>
      </c>
      <c r="X33" s="243">
        <v>5</v>
      </c>
      <c r="Y33" s="243">
        <v>0</v>
      </c>
      <c r="Z33" s="243">
        <v>1</v>
      </c>
      <c r="AA33" s="243">
        <v>10</v>
      </c>
      <c r="AB33" s="243">
        <v>4</v>
      </c>
      <c r="AC33" s="243">
        <v>0</v>
      </c>
      <c r="AD33" s="243">
        <v>2</v>
      </c>
      <c r="AE33" s="243" t="s">
        <v>144</v>
      </c>
      <c r="AF33" s="226">
        <v>3</v>
      </c>
      <c r="AG33" s="226">
        <v>43</v>
      </c>
      <c r="AH33" s="226">
        <v>0</v>
      </c>
      <c r="AI33" s="226">
        <v>43</v>
      </c>
      <c r="AJ33" s="226">
        <v>3</v>
      </c>
      <c r="AK33" s="112">
        <f t="shared" si="0"/>
        <v>50</v>
      </c>
      <c r="AL33" s="112">
        <f t="shared" si="1"/>
        <v>168</v>
      </c>
      <c r="AM33" s="80">
        <f t="shared" si="3"/>
        <v>0</v>
      </c>
      <c r="AN33" s="80">
        <f t="shared" si="2"/>
        <v>7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64"/>
      <c r="AF40" s="255"/>
      <c r="AG40" s="255"/>
      <c r="AH40" s="255"/>
      <c r="AI40" s="264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N47"/>
  <sheetViews>
    <sheetView topLeftCell="N10" zoomScale="80" zoomScaleNormal="80" workbookViewId="0">
      <selection activeCell="AH30" sqref="AH30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51">
        <v>5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0"/>
      <c r="AC6" s="290"/>
      <c r="AD6" s="290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74"/>
      <c r="AF7" s="248"/>
      <c r="AG7" s="248"/>
      <c r="AH7" s="248"/>
      <c r="AI7" s="255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478"/>
      <c r="E8" s="388"/>
      <c r="F8" s="47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9"/>
      <c r="W8" s="389"/>
      <c r="X8" s="389"/>
      <c r="Y8" s="389"/>
      <c r="Z8" s="389"/>
      <c r="AA8" s="389"/>
      <c r="AB8" s="389"/>
      <c r="AC8" s="389"/>
      <c r="AD8" s="389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6"/>
      <c r="AC9" s="226"/>
      <c r="AD9" s="226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290"/>
      <c r="AB17" s="290"/>
      <c r="AC17" s="290"/>
      <c r="AD17" s="290"/>
      <c r="AE17" s="304"/>
      <c r="AF17" s="304"/>
      <c r="AG17" s="304"/>
      <c r="AH17" s="336"/>
      <c r="AI17" s="304"/>
      <c r="AJ17" s="29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1"/>
      <c r="M19" s="301"/>
      <c r="N19" s="301"/>
      <c r="O19" s="301"/>
      <c r="P19" s="301"/>
      <c r="Q19" s="301"/>
      <c r="R19" s="301"/>
      <c r="S19" s="301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68"/>
      <c r="D23" s="268"/>
      <c r="E23" s="268"/>
      <c r="F23" s="268"/>
      <c r="G23" s="268"/>
      <c r="H23" s="268"/>
      <c r="I23" s="268"/>
      <c r="J23" s="268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48"/>
      <c r="AF23" s="248"/>
      <c r="AG23" s="248"/>
      <c r="AH23" s="248"/>
      <c r="AI23" s="248"/>
      <c r="AJ23" s="248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84"/>
      <c r="D29" s="197"/>
      <c r="E29" s="197"/>
      <c r="F29" s="197"/>
      <c r="G29" s="230"/>
      <c r="H29" s="226"/>
      <c r="I29" s="230"/>
      <c r="J29" s="226"/>
      <c r="K29" s="226"/>
      <c r="L29" s="230"/>
      <c r="M29" s="226"/>
      <c r="N29" s="226"/>
      <c r="O29" s="226"/>
      <c r="P29" s="226"/>
      <c r="Q29" s="226"/>
      <c r="R29" s="226"/>
      <c r="S29" s="226"/>
      <c r="T29" s="226"/>
      <c r="U29" s="226"/>
      <c r="V29" s="230"/>
      <c r="W29" s="230"/>
      <c r="X29" s="230"/>
      <c r="Y29" s="230"/>
      <c r="Z29" s="230"/>
      <c r="AA29" s="230"/>
      <c r="AB29" s="230"/>
      <c r="AC29" s="230"/>
      <c r="AD29" s="230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43">
        <v>6</v>
      </c>
      <c r="E33" s="243">
        <v>0</v>
      </c>
      <c r="F33" s="243">
        <v>4</v>
      </c>
      <c r="G33" s="243">
        <v>35</v>
      </c>
      <c r="H33" s="243">
        <v>12</v>
      </c>
      <c r="I33" s="243">
        <v>0</v>
      </c>
      <c r="J33" s="243">
        <v>0</v>
      </c>
      <c r="K33" s="243">
        <v>20</v>
      </c>
      <c r="L33" s="243">
        <v>6</v>
      </c>
      <c r="M33" s="243">
        <v>0</v>
      </c>
      <c r="N33" s="243">
        <v>0</v>
      </c>
      <c r="O33" s="243">
        <v>22</v>
      </c>
      <c r="P33" s="243">
        <v>8</v>
      </c>
      <c r="Q33" s="243">
        <v>0</v>
      </c>
      <c r="R33" s="243">
        <v>1</v>
      </c>
      <c r="S33" s="243">
        <v>32</v>
      </c>
      <c r="T33" s="243">
        <v>10</v>
      </c>
      <c r="U33" s="243">
        <v>0</v>
      </c>
      <c r="V33" s="243">
        <v>3</v>
      </c>
      <c r="W33" s="243">
        <v>15</v>
      </c>
      <c r="X33" s="243">
        <v>7</v>
      </c>
      <c r="Y33" s="243">
        <v>0</v>
      </c>
      <c r="Z33" s="243">
        <v>6</v>
      </c>
      <c r="AA33" s="243">
        <v>10</v>
      </c>
      <c r="AB33" s="243">
        <v>7</v>
      </c>
      <c r="AC33" s="243">
        <v>0</v>
      </c>
      <c r="AD33" s="243">
        <v>6</v>
      </c>
      <c r="AE33" s="243" t="s">
        <v>145</v>
      </c>
      <c r="AF33" s="226">
        <v>1</v>
      </c>
      <c r="AG33" s="226">
        <v>50</v>
      </c>
      <c r="AH33" s="226">
        <v>3</v>
      </c>
      <c r="AI33" s="226">
        <v>50</v>
      </c>
      <c r="AJ33" s="226">
        <v>12</v>
      </c>
      <c r="AK33" s="112">
        <f t="shared" si="0"/>
        <v>56</v>
      </c>
      <c r="AL33" s="112">
        <f t="shared" si="1"/>
        <v>168</v>
      </c>
      <c r="AM33" s="80">
        <f t="shared" si="3"/>
        <v>0</v>
      </c>
      <c r="AN33" s="80">
        <f t="shared" si="2"/>
        <v>20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479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64"/>
      <c r="AF40" s="255"/>
      <c r="AG40" s="255"/>
      <c r="AH40" s="255"/>
      <c r="AI40" s="264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80"/>
      <c r="D41" s="205"/>
      <c r="E41" s="205"/>
      <c r="F41" s="205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05"/>
      <c r="E42" s="205"/>
      <c r="F42" s="205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56"/>
      <c r="AC42" s="256"/>
      <c r="AD42" s="256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N47"/>
  <sheetViews>
    <sheetView topLeftCell="P10" zoomScale="90" zoomScaleNormal="90" workbookViewId="0">
      <selection activeCell="AF34" sqref="AF3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39"/>
      <c r="AF4" s="339"/>
      <c r="AG4" s="339"/>
      <c r="AH4" s="339"/>
      <c r="AI4" s="339"/>
      <c r="AJ4" s="339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39"/>
      <c r="D5" s="356"/>
      <c r="E5" s="339"/>
      <c r="F5" s="356"/>
      <c r="G5" s="356"/>
      <c r="H5" s="339"/>
      <c r="I5" s="356"/>
      <c r="J5" s="339"/>
      <c r="K5" s="339"/>
      <c r="L5" s="356"/>
      <c r="M5" s="339"/>
      <c r="N5" s="356"/>
      <c r="O5" s="356"/>
      <c r="P5" s="339"/>
      <c r="Q5" s="356"/>
      <c r="R5" s="339"/>
      <c r="S5" s="339"/>
      <c r="T5" s="356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51"/>
      <c r="AC7" s="251"/>
      <c r="AD7" s="251"/>
      <c r="AE7" s="251"/>
      <c r="AF7" s="251"/>
      <c r="AG7" s="251"/>
      <c r="AH7" s="251"/>
      <c r="AI7" s="275"/>
      <c r="AJ7" s="275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B9" s="222"/>
      <c r="AC9" s="222"/>
      <c r="AD9" s="222"/>
      <c r="AE9" s="218"/>
      <c r="AF9" s="218"/>
      <c r="AG9" s="218"/>
      <c r="AH9" s="218"/>
      <c r="AI9" s="218"/>
      <c r="AJ9" s="218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4"/>
      <c r="D10" s="321"/>
      <c r="E10" s="321"/>
      <c r="F10" s="321"/>
      <c r="G10" s="294"/>
      <c r="H10" s="321"/>
      <c r="I10" s="321"/>
      <c r="J10" s="321"/>
      <c r="K10" s="294"/>
      <c r="L10" s="321"/>
      <c r="M10" s="321"/>
      <c r="N10" s="321"/>
      <c r="O10" s="294"/>
      <c r="P10" s="321"/>
      <c r="Q10" s="321"/>
      <c r="R10" s="321"/>
      <c r="S10" s="294"/>
      <c r="T10" s="294"/>
      <c r="U10" s="294"/>
      <c r="V10" s="294"/>
      <c r="W10" s="294"/>
      <c r="X10" s="321"/>
      <c r="Y10" s="321"/>
      <c r="Z10" s="321"/>
      <c r="AA10" s="294"/>
      <c r="AB10" s="321"/>
      <c r="AC10" s="321"/>
      <c r="AD10" s="321"/>
      <c r="AE10" s="321"/>
      <c r="AF10" s="321"/>
      <c r="AG10" s="321"/>
      <c r="AH10" s="321"/>
      <c r="AI10" s="321"/>
      <c r="AJ10" s="32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4"/>
      <c r="AG11" s="294"/>
      <c r="AH11" s="294"/>
      <c r="AI11" s="294"/>
      <c r="AJ11" s="29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115"/>
      <c r="D12" s="113"/>
      <c r="E12" s="113"/>
      <c r="F12" s="113"/>
      <c r="G12" s="115"/>
      <c r="H12" s="113"/>
      <c r="I12" s="113"/>
      <c r="J12" s="113"/>
      <c r="K12" s="115"/>
      <c r="L12" s="113"/>
      <c r="M12" s="113"/>
      <c r="N12" s="113"/>
      <c r="O12" s="115"/>
      <c r="P12" s="113"/>
      <c r="Q12" s="113"/>
      <c r="R12" s="115"/>
      <c r="S12" s="115"/>
      <c r="T12" s="115"/>
      <c r="U12" s="115"/>
      <c r="V12" s="115"/>
      <c r="W12" s="115"/>
      <c r="X12" s="113"/>
      <c r="Y12" s="113"/>
      <c r="Z12" s="113"/>
      <c r="AA12" s="115"/>
      <c r="AB12" s="115"/>
      <c r="AC12" s="115"/>
      <c r="AD12" s="115"/>
      <c r="AE12" s="113"/>
      <c r="AF12" s="113"/>
      <c r="AG12" s="113"/>
      <c r="AH12" s="113"/>
      <c r="AI12" s="113"/>
      <c r="AJ12" s="113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0">
        <v>7</v>
      </c>
      <c r="C14" s="302"/>
      <c r="D14" s="332"/>
      <c r="E14" s="332"/>
      <c r="F14" s="332"/>
      <c r="G14" s="332"/>
      <c r="H14" s="332"/>
      <c r="I14" s="332"/>
      <c r="J14" s="332"/>
      <c r="K14" s="302"/>
      <c r="L14" s="332"/>
      <c r="M14" s="302"/>
      <c r="N14" s="332"/>
      <c r="O14" s="332"/>
      <c r="P14" s="332"/>
      <c r="Q14" s="332"/>
      <c r="R14" s="332"/>
      <c r="S14" s="30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02"/>
      <c r="AF14" s="302"/>
      <c r="AG14" s="302"/>
      <c r="AH14" s="302"/>
      <c r="AI14" s="302"/>
      <c r="AJ14" s="302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241"/>
      <c r="D15" s="241"/>
      <c r="E15" s="241"/>
      <c r="F15" s="241"/>
      <c r="G15" s="241"/>
      <c r="H15" s="241"/>
      <c r="I15" s="241"/>
      <c r="J15" s="241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219"/>
      <c r="AC15" s="219"/>
      <c r="AD15" s="219"/>
      <c r="AE15" s="219"/>
      <c r="AF15" s="219"/>
      <c r="AG15" s="219"/>
      <c r="AH15" s="219"/>
      <c r="AI15" s="219"/>
      <c r="AJ15" s="219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34"/>
      <c r="D16" s="234"/>
      <c r="E16" s="235"/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6"/>
      <c r="AG16" s="236"/>
      <c r="AH16" s="236"/>
      <c r="AI16" s="236"/>
      <c r="AJ16" s="23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30"/>
      <c r="D17" s="330"/>
      <c r="E17" s="330"/>
      <c r="F17" s="330"/>
      <c r="G17" s="330"/>
      <c r="H17" s="330"/>
      <c r="I17" s="330"/>
      <c r="J17" s="330"/>
      <c r="K17" s="330"/>
      <c r="L17" s="330"/>
      <c r="M17" s="330"/>
      <c r="N17" s="330"/>
      <c r="O17" s="330"/>
      <c r="P17" s="330"/>
      <c r="Q17" s="330"/>
      <c r="R17" s="330"/>
      <c r="S17" s="330"/>
      <c r="T17" s="330"/>
      <c r="U17" s="330"/>
      <c r="V17" s="330"/>
      <c r="W17" s="330"/>
      <c r="X17" s="330"/>
      <c r="Y17" s="330"/>
      <c r="Z17" s="330"/>
      <c r="AA17" s="321"/>
      <c r="AB17" s="330"/>
      <c r="AC17" s="330"/>
      <c r="AD17" s="330"/>
      <c r="AE17" s="330"/>
      <c r="AF17" s="330"/>
      <c r="AG17" s="330"/>
      <c r="AH17" s="330"/>
      <c r="AI17" s="330"/>
      <c r="AJ17" s="330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40"/>
      <c r="D18" s="339"/>
      <c r="E18" s="339"/>
      <c r="F18" s="339"/>
      <c r="G18" s="340"/>
      <c r="H18" s="339"/>
      <c r="I18" s="339"/>
      <c r="J18" s="339"/>
      <c r="K18" s="340"/>
      <c r="L18" s="339"/>
      <c r="M18" s="339"/>
      <c r="N18" s="339"/>
      <c r="O18" s="340"/>
      <c r="P18" s="339"/>
      <c r="Q18" s="339"/>
      <c r="R18" s="339"/>
      <c r="S18" s="340"/>
      <c r="T18" s="341"/>
      <c r="U18" s="342"/>
      <c r="V18" s="341"/>
      <c r="W18" s="340"/>
      <c r="X18" s="343"/>
      <c r="Y18" s="343"/>
      <c r="Z18" s="343"/>
      <c r="AA18" s="340"/>
      <c r="AB18" s="343"/>
      <c r="AC18" s="343"/>
      <c r="AD18" s="343"/>
      <c r="AE18" s="343"/>
      <c r="AF18" s="339"/>
      <c r="AG18" s="339"/>
      <c r="AH18" s="339"/>
      <c r="AI18" s="339"/>
      <c r="AJ18" s="339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9"/>
      <c r="AF19" s="309"/>
      <c r="AG19" s="309"/>
      <c r="AH19" s="309"/>
      <c r="AI19" s="309"/>
      <c r="AJ19" s="309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30"/>
      <c r="AC20" s="330"/>
      <c r="AD20" s="330"/>
      <c r="AE20" s="302"/>
      <c r="AF20" s="302"/>
      <c r="AG20" s="302"/>
      <c r="AH20" s="302"/>
      <c r="AI20" s="294"/>
      <c r="AJ20" s="294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257"/>
      <c r="D21" s="258"/>
      <c r="E21" s="258"/>
      <c r="F21" s="258"/>
      <c r="G21" s="257"/>
      <c r="H21" s="258"/>
      <c r="I21" s="258"/>
      <c r="J21" s="258"/>
      <c r="K21" s="257"/>
      <c r="L21" s="258"/>
      <c r="M21" s="258"/>
      <c r="N21" s="258"/>
      <c r="O21" s="257"/>
      <c r="P21" s="258"/>
      <c r="Q21" s="258"/>
      <c r="R21" s="258"/>
      <c r="S21" s="257"/>
      <c r="T21" s="258"/>
      <c r="U21" s="258"/>
      <c r="V21" s="258"/>
      <c r="W21" s="257"/>
      <c r="X21" s="257"/>
      <c r="Y21" s="257"/>
      <c r="Z21" s="257"/>
      <c r="AA21" s="257"/>
      <c r="AB21" s="257"/>
      <c r="AC21" s="257"/>
      <c r="AD21" s="257"/>
      <c r="AE21" s="259"/>
      <c r="AF21" s="259"/>
      <c r="AG21" s="259"/>
      <c r="AH21" s="259"/>
      <c r="AI21" s="257"/>
      <c r="AJ21" s="257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51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9"/>
      <c r="AF23" s="259"/>
      <c r="AG23" s="259"/>
      <c r="AH23" s="259"/>
      <c r="AI23" s="259"/>
      <c r="AJ23" s="259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16"/>
      <c r="D24" s="309"/>
      <c r="E24" s="309"/>
      <c r="F24" s="309"/>
      <c r="G24" s="316"/>
      <c r="H24" s="309"/>
      <c r="I24" s="309"/>
      <c r="J24" s="309"/>
      <c r="K24" s="316"/>
      <c r="L24" s="309"/>
      <c r="M24" s="309"/>
      <c r="N24" s="309"/>
      <c r="O24" s="316"/>
      <c r="P24" s="309"/>
      <c r="Q24" s="309"/>
      <c r="R24" s="309"/>
      <c r="S24" s="316"/>
      <c r="T24" s="309"/>
      <c r="U24" s="309"/>
      <c r="V24" s="309"/>
      <c r="W24" s="316"/>
      <c r="X24" s="316"/>
      <c r="Y24" s="316"/>
      <c r="Z24" s="316"/>
      <c r="AA24" s="316"/>
      <c r="AB24" s="316"/>
      <c r="AC24" s="316"/>
      <c r="AD24" s="316"/>
      <c r="AE24" s="309"/>
      <c r="AF24" s="309"/>
      <c r="AG24" s="316"/>
      <c r="AH24" s="316"/>
      <c r="AI24" s="315"/>
      <c r="AJ24" s="315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08"/>
      <c r="E26" s="208"/>
      <c r="F26" s="208"/>
      <c r="G26" s="291"/>
      <c r="H26" s="208"/>
      <c r="I26" s="208"/>
      <c r="J26" s="208"/>
      <c r="K26" s="291"/>
      <c r="L26" s="208"/>
      <c r="M26" s="208"/>
      <c r="N26" s="208"/>
      <c r="O26" s="291"/>
      <c r="P26" s="208"/>
      <c r="Q26" s="208"/>
      <c r="R26" s="208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4"/>
      <c r="AF26" s="294"/>
      <c r="AG26" s="294"/>
      <c r="AH26" s="294"/>
      <c r="AI26" s="294"/>
      <c r="AJ26" s="294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202"/>
      <c r="AF28" s="202"/>
      <c r="AG28" s="202"/>
      <c r="AH28" s="202"/>
      <c r="AI28" s="201"/>
      <c r="AJ28" s="201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111"/>
      <c r="D29" s="197"/>
      <c r="E29" s="197"/>
      <c r="F29" s="197"/>
      <c r="G29" s="111"/>
      <c r="H29" s="197"/>
      <c r="I29" s="197"/>
      <c r="J29" s="197"/>
      <c r="K29" s="111"/>
      <c r="L29" s="197"/>
      <c r="M29" s="197"/>
      <c r="N29" s="197"/>
      <c r="O29" s="111"/>
      <c r="P29" s="197"/>
      <c r="Q29" s="197"/>
      <c r="R29" s="197"/>
      <c r="S29" s="111"/>
      <c r="T29" s="197"/>
      <c r="U29" s="197"/>
      <c r="V29" s="197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4"/>
      <c r="D30" s="302"/>
      <c r="E30" s="358"/>
      <c r="F30" s="358"/>
      <c r="G30" s="294"/>
      <c r="H30" s="302"/>
      <c r="I30" s="358"/>
      <c r="J30" s="358"/>
      <c r="K30" s="294"/>
      <c r="L30" s="302"/>
      <c r="M30" s="358"/>
      <c r="N30" s="358"/>
      <c r="O30" s="294"/>
      <c r="P30" s="302"/>
      <c r="Q30" s="358"/>
      <c r="R30" s="358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4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0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0</v>
      </c>
      <c r="I33" s="243">
        <v>0</v>
      </c>
      <c r="J33" s="243">
        <v>0</v>
      </c>
      <c r="K33" s="243">
        <v>20</v>
      </c>
      <c r="L33" s="243">
        <v>0</v>
      </c>
      <c r="M33" s="243">
        <v>0</v>
      </c>
      <c r="N33" s="243">
        <v>0</v>
      </c>
      <c r="O33" s="243">
        <v>22</v>
      </c>
      <c r="P33" s="243">
        <v>0</v>
      </c>
      <c r="Q33" s="243">
        <v>0</v>
      </c>
      <c r="R33" s="243">
        <v>0</v>
      </c>
      <c r="S33" s="243">
        <v>32</v>
      </c>
      <c r="T33" s="243">
        <v>0</v>
      </c>
      <c r="U33" s="243">
        <v>0</v>
      </c>
      <c r="V33" s="243">
        <v>0</v>
      </c>
      <c r="W33" s="243">
        <v>15</v>
      </c>
      <c r="X33" s="243">
        <v>6</v>
      </c>
      <c r="Y33" s="243">
        <v>0</v>
      </c>
      <c r="Z33" s="243">
        <v>2</v>
      </c>
      <c r="AA33" s="243">
        <v>10</v>
      </c>
      <c r="AB33" s="243">
        <v>0</v>
      </c>
      <c r="AC33" s="243">
        <v>0</v>
      </c>
      <c r="AD33" s="243">
        <v>0</v>
      </c>
      <c r="AE33" s="243">
        <v>0</v>
      </c>
      <c r="AF33" s="218">
        <v>0</v>
      </c>
      <c r="AG33" s="246">
        <v>0</v>
      </c>
      <c r="AH33" s="246">
        <v>0</v>
      </c>
      <c r="AI33" s="218" t="s">
        <v>146</v>
      </c>
      <c r="AJ33" s="218">
        <v>2</v>
      </c>
      <c r="AK33" s="112">
        <f t="shared" si="0"/>
        <v>6</v>
      </c>
      <c r="AL33" s="112">
        <f t="shared" si="1"/>
        <v>168</v>
      </c>
      <c r="AM33" s="80">
        <f t="shared" si="3"/>
        <v>0</v>
      </c>
      <c r="AN33" s="80">
        <f t="shared" si="2"/>
        <v>2</v>
      </c>
    </row>
    <row r="34" spans="1:40">
      <c r="A34" s="95" t="s">
        <v>30</v>
      </c>
      <c r="B34" s="300">
        <v>5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5"/>
      <c r="AG36" s="305"/>
      <c r="AH36" s="305"/>
      <c r="AI36" s="294"/>
      <c r="AJ36" s="294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5"/>
      <c r="D38" s="294"/>
      <c r="E38" s="294"/>
      <c r="F38" s="294"/>
      <c r="G38" s="305"/>
      <c r="H38" s="294"/>
      <c r="I38" s="294"/>
      <c r="J38" s="294"/>
      <c r="K38" s="305"/>
      <c r="L38" s="305"/>
      <c r="M38" s="294"/>
      <c r="N38" s="294"/>
      <c r="O38" s="305"/>
      <c r="P38" s="305"/>
      <c r="Q38" s="294"/>
      <c r="R38" s="294"/>
      <c r="S38" s="305"/>
      <c r="T38" s="305"/>
      <c r="U38" s="294"/>
      <c r="V38" s="294"/>
      <c r="W38" s="305"/>
      <c r="X38" s="305"/>
      <c r="Y38" s="294"/>
      <c r="Z38" s="294"/>
      <c r="AA38" s="305"/>
      <c r="AB38" s="305"/>
      <c r="AC38" s="305"/>
      <c r="AD38" s="305"/>
      <c r="AE38" s="294"/>
      <c r="AF38" s="294"/>
      <c r="AG38" s="294"/>
      <c r="AH38" s="294"/>
      <c r="AI38" s="294"/>
      <c r="AJ38" s="294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1"/>
      <c r="T39" s="321"/>
      <c r="U39" s="321"/>
      <c r="V39" s="321"/>
      <c r="W39" s="321"/>
      <c r="X39" s="321"/>
      <c r="Y39" s="321"/>
      <c r="Z39" s="321"/>
      <c r="AA39" s="321"/>
      <c r="AB39" s="321"/>
      <c r="AC39" s="321"/>
      <c r="AD39" s="321"/>
      <c r="AE39" s="321"/>
      <c r="AF39" s="321"/>
      <c r="AG39" s="321"/>
      <c r="AH39" s="321"/>
      <c r="AI39" s="321"/>
      <c r="AJ39" s="32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140"/>
      <c r="D40" s="258"/>
      <c r="E40" s="258"/>
      <c r="F40" s="258"/>
      <c r="G40" s="140"/>
      <c r="H40" s="258"/>
      <c r="I40" s="258"/>
      <c r="J40" s="258"/>
      <c r="K40" s="140"/>
      <c r="L40" s="258"/>
      <c r="M40" s="258"/>
      <c r="N40" s="258"/>
      <c r="O40" s="140"/>
      <c r="P40" s="258"/>
      <c r="Q40" s="258"/>
      <c r="R40" s="258"/>
      <c r="S40" s="140"/>
      <c r="T40" s="258"/>
      <c r="U40" s="258"/>
      <c r="V40" s="258"/>
      <c r="W40" s="140"/>
      <c r="X40" s="258"/>
      <c r="Y40" s="258"/>
      <c r="Z40" s="258"/>
      <c r="AA40" s="140"/>
      <c r="AB40" s="258"/>
      <c r="AC40" s="258"/>
      <c r="AD40" s="267"/>
      <c r="AE40" s="258"/>
      <c r="AF40" s="258"/>
      <c r="AG40" s="258"/>
      <c r="AH40" s="258"/>
      <c r="AI40" s="265"/>
      <c r="AJ40" s="258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51"/>
      <c r="D42" s="239"/>
      <c r="E42" s="239"/>
      <c r="F42" s="239"/>
      <c r="G42" s="251"/>
      <c r="H42" s="239"/>
      <c r="I42" s="239"/>
      <c r="J42" s="239"/>
      <c r="K42" s="251"/>
      <c r="L42" s="239"/>
      <c r="M42" s="239"/>
      <c r="N42" s="239"/>
      <c r="O42" s="251"/>
      <c r="P42" s="239"/>
      <c r="Q42" s="239"/>
      <c r="R42" s="239"/>
      <c r="S42" s="251"/>
      <c r="T42" s="239"/>
      <c r="U42" s="239"/>
      <c r="V42" s="239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81"/>
      <c r="AF44" s="281"/>
      <c r="AG44" s="281"/>
      <c r="AH44" s="281"/>
      <c r="AI44" s="281"/>
      <c r="AJ44" s="281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: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R46"/>
  <sheetViews>
    <sheetView topLeftCell="T10" zoomScale="90" zoomScaleNormal="90" workbookViewId="0">
      <selection activeCell="AJ36" sqref="AJ36"/>
    </sheetView>
  </sheetViews>
  <sheetFormatPr defaultRowHeight="15"/>
  <cols>
    <col min="1" max="1" width="17.14062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4" max="44" width="7.140625" customWidth="1"/>
  </cols>
  <sheetData>
    <row r="1" spans="1:44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2"/>
      <c r="T1" s="73"/>
      <c r="U1" s="73"/>
      <c r="V1" s="73"/>
      <c r="W1" s="73"/>
      <c r="X1" s="73"/>
      <c r="Y1" s="73"/>
      <c r="Z1" s="74"/>
      <c r="AA1" s="74"/>
      <c r="AB1" s="74"/>
      <c r="AC1" s="74"/>
      <c r="AD1" s="74"/>
      <c r="AE1" s="74"/>
      <c r="AF1" s="74"/>
      <c r="AG1" s="74"/>
      <c r="AH1" s="74"/>
      <c r="AI1" s="73"/>
      <c r="AJ1" s="73"/>
      <c r="AK1" s="73"/>
      <c r="AL1" s="73"/>
      <c r="AM1" s="73"/>
      <c r="AN1" s="73"/>
      <c r="AO1" s="33"/>
      <c r="AP1" s="33"/>
      <c r="AQ1" s="33"/>
      <c r="AR1" s="33"/>
    </row>
    <row r="2" spans="1:44" ht="15" customHeight="1">
      <c r="A2" s="577" t="s">
        <v>0</v>
      </c>
      <c r="B2" s="581" t="s">
        <v>41</v>
      </c>
      <c r="C2" s="34"/>
      <c r="D2" s="582" t="s">
        <v>42</v>
      </c>
      <c r="E2" s="582"/>
      <c r="F2" s="582"/>
      <c r="G2" s="75"/>
      <c r="H2" s="582" t="s">
        <v>43</v>
      </c>
      <c r="I2" s="582"/>
      <c r="J2" s="582"/>
      <c r="K2" s="583" t="s">
        <v>44</v>
      </c>
      <c r="L2" s="584"/>
      <c r="M2" s="584"/>
      <c r="N2" s="585"/>
      <c r="O2" s="583" t="s">
        <v>45</v>
      </c>
      <c r="P2" s="584"/>
      <c r="Q2" s="584"/>
      <c r="R2" s="585"/>
      <c r="S2" s="583" t="s">
        <v>46</v>
      </c>
      <c r="T2" s="584"/>
      <c r="U2" s="584"/>
      <c r="V2" s="585"/>
      <c r="W2" s="583" t="s">
        <v>47</v>
      </c>
      <c r="X2" s="584"/>
      <c r="Y2" s="584"/>
      <c r="Z2" s="585"/>
      <c r="AA2" s="583" t="s">
        <v>48</v>
      </c>
      <c r="AB2" s="584"/>
      <c r="AC2" s="584"/>
      <c r="AD2" s="585"/>
      <c r="AE2" s="583" t="s">
        <v>49</v>
      </c>
      <c r="AF2" s="584"/>
      <c r="AG2" s="584"/>
      <c r="AH2" s="585"/>
      <c r="AI2" s="586" t="s">
        <v>56</v>
      </c>
      <c r="AJ2" s="586"/>
      <c r="AK2" s="586" t="s">
        <v>57</v>
      </c>
      <c r="AL2" s="586"/>
      <c r="AM2" s="586" t="s">
        <v>58</v>
      </c>
      <c r="AN2" s="586"/>
      <c r="AO2" s="569" t="s">
        <v>120</v>
      </c>
      <c r="AP2" s="570"/>
      <c r="AQ2" s="570"/>
      <c r="AR2" s="571"/>
    </row>
    <row r="3" spans="1:44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6" t="s">
        <v>54</v>
      </c>
      <c r="AF3" s="63" t="s">
        <v>55</v>
      </c>
      <c r="AG3" s="63" t="s">
        <v>52</v>
      </c>
      <c r="AH3" s="63" t="s">
        <v>53</v>
      </c>
      <c r="AI3" s="77" t="s">
        <v>59</v>
      </c>
      <c r="AJ3" s="77" t="s">
        <v>51</v>
      </c>
      <c r="AK3" s="77" t="s">
        <v>59</v>
      </c>
      <c r="AL3" s="77" t="s">
        <v>51</v>
      </c>
      <c r="AM3" s="77" t="s">
        <v>59</v>
      </c>
      <c r="AN3" s="77" t="s">
        <v>51</v>
      </c>
      <c r="AO3" s="37" t="s">
        <v>119</v>
      </c>
      <c r="AP3" s="38" t="s">
        <v>116</v>
      </c>
      <c r="AQ3" s="38" t="s">
        <v>117</v>
      </c>
      <c r="AR3" s="38" t="s">
        <v>118</v>
      </c>
    </row>
    <row r="4" spans="1:44" ht="24">
      <c r="A4" s="78" t="s">
        <v>1</v>
      </c>
      <c r="B4" s="86">
        <v>5</v>
      </c>
      <c r="C4" s="301"/>
      <c r="D4" s="301"/>
      <c r="E4" s="301"/>
      <c r="F4" s="301"/>
      <c r="G4" s="29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301"/>
      <c r="AG4" s="301"/>
      <c r="AH4" s="301"/>
      <c r="AI4" s="387"/>
      <c r="AJ4" s="387"/>
      <c r="AK4" s="387"/>
      <c r="AL4" s="387"/>
      <c r="AM4" s="387"/>
      <c r="AN4" s="387"/>
      <c r="AO4" s="41">
        <f>D4+H4+L4+P4+T4+X4+AB4+AF4</f>
        <v>0</v>
      </c>
      <c r="AP4" s="79">
        <f>SUM(C4+G4+K4+O4+S4+W4+AA4+AE4)</f>
        <v>0</v>
      </c>
      <c r="AQ4" s="80">
        <f t="shared" ref="AQ4:AR19" si="0">SUM(E4+I4+M4+Q4+U4+Y4+AC4+AG4)</f>
        <v>0</v>
      </c>
      <c r="AR4" s="80">
        <f t="shared" si="0"/>
        <v>0</v>
      </c>
    </row>
    <row r="5" spans="1:44">
      <c r="A5" s="81" t="s">
        <v>2</v>
      </c>
      <c r="B5" s="60">
        <v>11</v>
      </c>
      <c r="C5" s="290"/>
      <c r="D5" s="354"/>
      <c r="E5" s="354"/>
      <c r="F5" s="355"/>
      <c r="G5" s="371"/>
      <c r="H5" s="372"/>
      <c r="I5" s="371"/>
      <c r="J5" s="372"/>
      <c r="K5" s="372"/>
      <c r="L5" s="371"/>
      <c r="M5" s="372"/>
      <c r="N5" s="371"/>
      <c r="O5" s="371"/>
      <c r="P5" s="372"/>
      <c r="Q5" s="371"/>
      <c r="R5" s="372"/>
      <c r="S5" s="372"/>
      <c r="T5" s="371"/>
      <c r="U5" s="372"/>
      <c r="V5" s="371"/>
      <c r="W5" s="371"/>
      <c r="X5" s="372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41">
        <f t="shared" ref="AO5:AO44" si="1">D5+H5+L5+P5+T5+X5+AB5+AF5</f>
        <v>0</v>
      </c>
      <c r="AP5" s="79">
        <f>SUM(C5+G5+K5+O5+S5+W5+AA5+AE5)</f>
        <v>0</v>
      </c>
      <c r="AQ5" s="80">
        <f t="shared" si="0"/>
        <v>0</v>
      </c>
      <c r="AR5" s="80">
        <f t="shared" si="0"/>
        <v>0</v>
      </c>
    </row>
    <row r="6" spans="1:44">
      <c r="A6" s="81" t="s">
        <v>3</v>
      </c>
      <c r="B6" s="300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41">
        <f t="shared" si="1"/>
        <v>0</v>
      </c>
      <c r="AP6" s="79">
        <f t="shared" ref="AP6:AP44" si="2">SUM(C6+G6+K6+O6+S6+W6+AA6+AE6)</f>
        <v>0</v>
      </c>
      <c r="AQ6" s="80">
        <f t="shared" si="0"/>
        <v>0</v>
      </c>
      <c r="AR6" s="80">
        <f t="shared" si="0"/>
        <v>0</v>
      </c>
    </row>
    <row r="7" spans="1:44" ht="24">
      <c r="A7" s="81" t="s">
        <v>4</v>
      </c>
      <c r="B7" s="56">
        <v>13</v>
      </c>
      <c r="C7" s="248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48"/>
      <c r="AA7" s="248"/>
      <c r="AB7" s="248"/>
      <c r="AC7" s="248"/>
      <c r="AD7" s="248"/>
      <c r="AE7" s="248"/>
      <c r="AF7" s="248"/>
      <c r="AG7" s="248"/>
      <c r="AH7" s="248"/>
      <c r="AI7" s="274"/>
      <c r="AJ7" s="274"/>
      <c r="AK7" s="274"/>
      <c r="AL7" s="274"/>
      <c r="AM7" s="274"/>
      <c r="AN7" s="274"/>
      <c r="AO7" s="41">
        <f t="shared" si="1"/>
        <v>0</v>
      </c>
      <c r="AP7" s="79">
        <f t="shared" si="2"/>
        <v>0</v>
      </c>
      <c r="AQ7" s="80">
        <f t="shared" si="0"/>
        <v>0</v>
      </c>
      <c r="AR7" s="80">
        <f t="shared" si="0"/>
        <v>0</v>
      </c>
    </row>
    <row r="8" spans="1:44">
      <c r="A8" s="83" t="s">
        <v>5</v>
      </c>
      <c r="B8" s="349">
        <v>39</v>
      </c>
      <c r="C8" s="373"/>
      <c r="D8" s="374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9"/>
      <c r="AA8" s="389"/>
      <c r="AB8" s="389"/>
      <c r="AC8" s="389"/>
      <c r="AD8" s="389"/>
      <c r="AE8" s="389"/>
      <c r="AF8" s="389"/>
      <c r="AG8" s="389"/>
      <c r="AH8" s="389"/>
      <c r="AI8" s="388"/>
      <c r="AJ8" s="388"/>
      <c r="AK8" s="388"/>
      <c r="AL8" s="388"/>
      <c r="AM8" s="388"/>
      <c r="AN8" s="388"/>
      <c r="AO8" s="41">
        <f t="shared" si="1"/>
        <v>0</v>
      </c>
      <c r="AP8" s="79">
        <f t="shared" si="2"/>
        <v>0</v>
      </c>
      <c r="AQ8" s="80">
        <f t="shared" si="0"/>
        <v>0</v>
      </c>
      <c r="AR8" s="80">
        <f t="shared" si="0"/>
        <v>0</v>
      </c>
    </row>
    <row r="9" spans="1:44">
      <c r="A9" s="85" t="s">
        <v>83</v>
      </c>
      <c r="B9" s="224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390"/>
      <c r="AH9" s="390"/>
      <c r="AI9" s="390"/>
      <c r="AJ9" s="226"/>
      <c r="AK9" s="226"/>
      <c r="AL9" s="226"/>
      <c r="AM9" s="226"/>
      <c r="AN9" s="226"/>
      <c r="AO9" s="41">
        <f t="shared" si="1"/>
        <v>0</v>
      </c>
      <c r="AP9" s="79">
        <f t="shared" si="2"/>
        <v>0</v>
      </c>
      <c r="AQ9" s="80">
        <f t="shared" si="0"/>
        <v>0</v>
      </c>
      <c r="AR9" s="80">
        <f t="shared" si="0"/>
        <v>0</v>
      </c>
    </row>
    <row r="10" spans="1:44">
      <c r="A10" s="87" t="s">
        <v>6</v>
      </c>
      <c r="B10" s="300">
        <v>9</v>
      </c>
      <c r="C10" s="290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41">
        <f t="shared" si="1"/>
        <v>0</v>
      </c>
      <c r="AP10" s="79">
        <f t="shared" si="2"/>
        <v>0</v>
      </c>
      <c r="AQ10" s="80">
        <f t="shared" si="0"/>
        <v>0</v>
      </c>
      <c r="AR10" s="80">
        <f t="shared" si="0"/>
        <v>0</v>
      </c>
    </row>
    <row r="11" spans="1:44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291"/>
      <c r="AJ11" s="291"/>
      <c r="AK11" s="291"/>
      <c r="AL11" s="291"/>
      <c r="AM11" s="291"/>
      <c r="AN11" s="291"/>
      <c r="AO11" s="41">
        <f t="shared" si="1"/>
        <v>0</v>
      </c>
      <c r="AP11" s="79">
        <f t="shared" si="2"/>
        <v>0</v>
      </c>
      <c r="AQ11" s="80">
        <f t="shared" si="0"/>
        <v>0</v>
      </c>
      <c r="AR11" s="80">
        <f t="shared" si="0"/>
        <v>0</v>
      </c>
    </row>
    <row r="12" spans="1:44">
      <c r="A12" s="89" t="s">
        <v>8</v>
      </c>
      <c r="B12" s="90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41">
        <f t="shared" si="1"/>
        <v>0</v>
      </c>
      <c r="AP12" s="79">
        <f t="shared" si="2"/>
        <v>0</v>
      </c>
      <c r="AQ12" s="80">
        <f t="shared" si="0"/>
        <v>0</v>
      </c>
      <c r="AR12" s="80">
        <f t="shared" si="0"/>
        <v>0</v>
      </c>
    </row>
    <row r="13" spans="1:44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01"/>
      <c r="AJ13" s="301"/>
      <c r="AK13" s="301"/>
      <c r="AL13" s="301"/>
      <c r="AM13" s="301"/>
      <c r="AN13" s="301"/>
      <c r="AO13" s="41">
        <f t="shared" si="1"/>
        <v>0</v>
      </c>
      <c r="AP13" s="79">
        <f t="shared" si="2"/>
        <v>0</v>
      </c>
      <c r="AQ13" s="80">
        <f t="shared" si="0"/>
        <v>0</v>
      </c>
      <c r="AR13" s="80">
        <f t="shared" si="0"/>
        <v>0</v>
      </c>
    </row>
    <row r="14" spans="1:44">
      <c r="A14" s="81" t="s">
        <v>10</v>
      </c>
      <c r="B14" s="300">
        <v>7</v>
      </c>
      <c r="C14" s="290"/>
      <c r="D14" s="290"/>
      <c r="E14" s="290"/>
      <c r="F14" s="291"/>
      <c r="G14" s="291"/>
      <c r="H14" s="290"/>
      <c r="I14" s="291"/>
      <c r="J14" s="290"/>
      <c r="K14" s="290"/>
      <c r="L14" s="291"/>
      <c r="M14" s="290"/>
      <c r="N14" s="291"/>
      <c r="O14" s="291"/>
      <c r="P14" s="290"/>
      <c r="Q14" s="291"/>
      <c r="R14" s="290"/>
      <c r="S14" s="290"/>
      <c r="T14" s="291"/>
      <c r="U14" s="290"/>
      <c r="V14" s="291"/>
      <c r="W14" s="291"/>
      <c r="X14" s="290"/>
      <c r="Y14" s="291"/>
      <c r="Z14" s="290"/>
      <c r="AA14" s="290"/>
      <c r="AB14" s="290"/>
      <c r="AC14" s="290"/>
      <c r="AD14" s="290"/>
      <c r="AE14" s="290"/>
      <c r="AF14" s="290"/>
      <c r="AG14" s="290"/>
      <c r="AH14" s="290"/>
      <c r="AI14" s="291"/>
      <c r="AJ14" s="291"/>
      <c r="AK14" s="92"/>
      <c r="AL14" s="291"/>
      <c r="AM14" s="291"/>
      <c r="AN14" s="291"/>
      <c r="AO14" s="41">
        <f t="shared" si="1"/>
        <v>0</v>
      </c>
      <c r="AP14" s="79">
        <f t="shared" si="2"/>
        <v>0</v>
      </c>
      <c r="AQ14" s="80">
        <f t="shared" si="0"/>
        <v>0</v>
      </c>
      <c r="AR14" s="80">
        <f t="shared" si="0"/>
        <v>0</v>
      </c>
    </row>
    <row r="15" spans="1:44">
      <c r="A15" s="81" t="s">
        <v>11</v>
      </c>
      <c r="B15" s="93">
        <v>20</v>
      </c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206"/>
      <c r="AJ15" s="206"/>
      <c r="AK15" s="206"/>
      <c r="AL15" s="206"/>
      <c r="AM15" s="206"/>
      <c r="AN15" s="206"/>
      <c r="AO15" s="41">
        <f t="shared" si="1"/>
        <v>0</v>
      </c>
      <c r="AP15" s="79">
        <f t="shared" si="2"/>
        <v>0</v>
      </c>
      <c r="AQ15" s="80">
        <f t="shared" si="0"/>
        <v>0</v>
      </c>
      <c r="AR15" s="80">
        <f t="shared" si="0"/>
        <v>0</v>
      </c>
    </row>
    <row r="16" spans="1:44">
      <c r="A16" s="94" t="s">
        <v>12</v>
      </c>
      <c r="B16" s="386">
        <v>11</v>
      </c>
      <c r="C16" s="217"/>
      <c r="D16" s="217"/>
      <c r="E16" s="216"/>
      <c r="F16" s="391"/>
      <c r="G16" s="217"/>
      <c r="H16" s="217"/>
      <c r="I16" s="216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378"/>
      <c r="AK16" s="378"/>
      <c r="AL16" s="378"/>
      <c r="AM16" s="378"/>
      <c r="AN16" s="378"/>
      <c r="AO16" s="41">
        <f t="shared" si="1"/>
        <v>0</v>
      </c>
      <c r="AP16" s="79">
        <f t="shared" si="2"/>
        <v>0</v>
      </c>
      <c r="AQ16" s="80">
        <f t="shared" si="0"/>
        <v>0</v>
      </c>
      <c r="AR16" s="80">
        <f t="shared" si="0"/>
        <v>0</v>
      </c>
    </row>
    <row r="17" spans="1:44">
      <c r="A17" s="95" t="s">
        <v>13</v>
      </c>
      <c r="B17" s="300">
        <v>9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04"/>
      <c r="AJ17" s="304"/>
      <c r="AK17" s="304"/>
      <c r="AL17" s="304"/>
      <c r="AM17" s="304"/>
      <c r="AN17" s="291"/>
      <c r="AO17" s="41">
        <f t="shared" si="1"/>
        <v>0</v>
      </c>
      <c r="AP17" s="79">
        <f t="shared" si="2"/>
        <v>0</v>
      </c>
      <c r="AQ17" s="80">
        <f t="shared" si="0"/>
        <v>0</v>
      </c>
      <c r="AR17" s="80">
        <f t="shared" si="0"/>
        <v>0</v>
      </c>
    </row>
    <row r="18" spans="1:44">
      <c r="A18" s="81" t="s">
        <v>14</v>
      </c>
      <c r="B18" s="300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71"/>
      <c r="U18" s="371"/>
      <c r="V18" s="371"/>
      <c r="W18" s="379"/>
      <c r="X18" s="380"/>
      <c r="Y18" s="381"/>
      <c r="Z18" s="380"/>
      <c r="AA18" s="379"/>
      <c r="AB18" s="382"/>
      <c r="AC18" s="382"/>
      <c r="AD18" s="382"/>
      <c r="AE18" s="379"/>
      <c r="AF18" s="382"/>
      <c r="AG18" s="382"/>
      <c r="AH18" s="382"/>
      <c r="AI18" s="383"/>
      <c r="AJ18" s="383"/>
      <c r="AK18" s="383"/>
      <c r="AL18" s="383"/>
      <c r="AM18" s="383"/>
      <c r="AN18" s="383"/>
      <c r="AO18" s="41">
        <f t="shared" si="1"/>
        <v>0</v>
      </c>
      <c r="AP18" s="79">
        <f t="shared" si="2"/>
        <v>0</v>
      </c>
      <c r="AQ18" s="80">
        <f t="shared" si="0"/>
        <v>0</v>
      </c>
      <c r="AR18" s="80">
        <f t="shared" si="0"/>
        <v>0</v>
      </c>
    </row>
    <row r="19" spans="1:44" ht="14.25" customHeight="1">
      <c r="A19" s="95" t="s">
        <v>15</v>
      </c>
      <c r="B19" s="56">
        <v>28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92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301"/>
      <c r="AL19" s="301"/>
      <c r="AM19" s="301"/>
      <c r="AN19" s="301"/>
      <c r="AO19" s="41">
        <f t="shared" si="1"/>
        <v>0</v>
      </c>
      <c r="AP19" s="79">
        <f t="shared" si="2"/>
        <v>0</v>
      </c>
      <c r="AQ19" s="80">
        <f t="shared" si="0"/>
        <v>0</v>
      </c>
      <c r="AR19" s="80">
        <f t="shared" si="0"/>
        <v>0</v>
      </c>
    </row>
    <row r="20" spans="1:44">
      <c r="A20" s="81" t="s">
        <v>16</v>
      </c>
      <c r="B20" s="56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304"/>
      <c r="AF20" s="304"/>
      <c r="AG20" s="304"/>
      <c r="AH20" s="304"/>
      <c r="AI20" s="291"/>
      <c r="AJ20" s="291"/>
      <c r="AK20" s="291"/>
      <c r="AL20" s="291"/>
      <c r="AM20" s="291"/>
      <c r="AN20" s="291"/>
      <c r="AO20" s="41">
        <f t="shared" si="1"/>
        <v>0</v>
      </c>
      <c r="AP20" s="79">
        <f t="shared" si="2"/>
        <v>0</v>
      </c>
      <c r="AQ20" s="80">
        <f t="shared" ref="AQ20:AR44" si="3">SUM(E20+I20+M20+Q20+U20+Y20+AC20+AG20)</f>
        <v>0</v>
      </c>
      <c r="AR20" s="80">
        <f t="shared" si="3"/>
        <v>0</v>
      </c>
    </row>
    <row r="21" spans="1:44">
      <c r="A21" s="83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3"/>
      <c r="AJ21" s="393"/>
      <c r="AK21" s="393"/>
      <c r="AL21" s="393"/>
      <c r="AM21" s="393"/>
      <c r="AN21" s="393"/>
      <c r="AO21" s="41">
        <f t="shared" si="1"/>
        <v>0</v>
      </c>
      <c r="AP21" s="79">
        <f t="shared" si="2"/>
        <v>0</v>
      </c>
      <c r="AQ21" s="80">
        <f t="shared" si="3"/>
        <v>0</v>
      </c>
      <c r="AR21" s="80">
        <f t="shared" si="3"/>
        <v>0</v>
      </c>
    </row>
    <row r="22" spans="1:44">
      <c r="A22" s="81" t="s">
        <v>18</v>
      </c>
      <c r="B22" s="277">
        <v>11</v>
      </c>
      <c r="C22" s="256"/>
      <c r="D22" s="256"/>
      <c r="E22" s="256"/>
      <c r="F22" s="256"/>
      <c r="G22" s="248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56"/>
      <c r="AG22" s="256"/>
      <c r="AH22" s="256"/>
      <c r="AI22" s="256"/>
      <c r="AJ22" s="256"/>
      <c r="AK22" s="256"/>
      <c r="AL22" s="256"/>
      <c r="AM22" s="256"/>
      <c r="AN22" s="256"/>
      <c r="AO22" s="41">
        <f t="shared" si="1"/>
        <v>0</v>
      </c>
      <c r="AP22" s="79">
        <f t="shared" si="2"/>
        <v>0</v>
      </c>
      <c r="AQ22" s="80">
        <f t="shared" si="3"/>
        <v>0</v>
      </c>
      <c r="AR22" s="80">
        <f t="shared" si="3"/>
        <v>0</v>
      </c>
    </row>
    <row r="23" spans="1:44">
      <c r="A23" s="81" t="s">
        <v>19</v>
      </c>
      <c r="B23" s="56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48"/>
      <c r="AJ23" s="248"/>
      <c r="AK23" s="248"/>
      <c r="AL23" s="248"/>
      <c r="AM23" s="248"/>
      <c r="AN23" s="248"/>
      <c r="AO23" s="41">
        <f t="shared" si="1"/>
        <v>0</v>
      </c>
      <c r="AP23" s="79">
        <f t="shared" si="2"/>
        <v>0</v>
      </c>
      <c r="AQ23" s="80">
        <f t="shared" si="3"/>
        <v>0</v>
      </c>
      <c r="AR23" s="80">
        <f t="shared" si="3"/>
        <v>0</v>
      </c>
    </row>
    <row r="24" spans="1:44">
      <c r="A24" s="81" t="s">
        <v>20</v>
      </c>
      <c r="B24" s="300">
        <v>10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18"/>
      <c r="AJ24" s="318"/>
      <c r="AK24" s="318"/>
      <c r="AL24" s="318"/>
      <c r="AM24" s="318"/>
      <c r="AN24" s="318"/>
      <c r="AO24" s="41">
        <f t="shared" si="1"/>
        <v>0</v>
      </c>
      <c r="AP24" s="79">
        <f t="shared" si="2"/>
        <v>0</v>
      </c>
      <c r="AQ24" s="80">
        <f t="shared" si="3"/>
        <v>0</v>
      </c>
      <c r="AR24" s="80">
        <f t="shared" si="3"/>
        <v>0</v>
      </c>
    </row>
    <row r="25" spans="1:44">
      <c r="A25" s="81" t="s">
        <v>21</v>
      </c>
      <c r="B25" s="56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384"/>
      <c r="AJ25" s="384"/>
      <c r="AK25" s="384"/>
      <c r="AL25" s="384"/>
      <c r="AM25" s="384"/>
      <c r="AN25" s="384"/>
      <c r="AO25" s="41">
        <f t="shared" si="1"/>
        <v>0</v>
      </c>
      <c r="AP25" s="79">
        <f t="shared" si="2"/>
        <v>0</v>
      </c>
      <c r="AQ25" s="80">
        <f t="shared" si="3"/>
        <v>0</v>
      </c>
      <c r="AR25" s="80">
        <f t="shared" si="3"/>
        <v>0</v>
      </c>
    </row>
    <row r="26" spans="1:44">
      <c r="A26" s="81" t="s">
        <v>22</v>
      </c>
      <c r="B26" s="300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0"/>
      <c r="AB26" s="290"/>
      <c r="AC26" s="290"/>
      <c r="AD26" s="290"/>
      <c r="AE26" s="290"/>
      <c r="AF26" s="290"/>
      <c r="AG26" s="290"/>
      <c r="AH26" s="290"/>
      <c r="AI26" s="291"/>
      <c r="AJ26" s="291"/>
      <c r="AK26" s="291"/>
      <c r="AL26" s="291"/>
      <c r="AM26" s="291"/>
      <c r="AN26" s="291"/>
      <c r="AO26" s="41">
        <f t="shared" si="1"/>
        <v>0</v>
      </c>
      <c r="AP26" s="79">
        <f t="shared" si="2"/>
        <v>0</v>
      </c>
      <c r="AQ26" s="80">
        <f t="shared" si="3"/>
        <v>0</v>
      </c>
      <c r="AR26" s="80">
        <f t="shared" si="3"/>
        <v>0</v>
      </c>
    </row>
    <row r="27" spans="1:44">
      <c r="A27" s="81" t="s">
        <v>23</v>
      </c>
      <c r="B27" s="56">
        <v>14</v>
      </c>
      <c r="C27" s="204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5"/>
      <c r="AL27" s="205"/>
      <c r="AM27" s="205"/>
      <c r="AN27" s="205"/>
      <c r="AO27" s="41">
        <f t="shared" si="1"/>
        <v>0</v>
      </c>
      <c r="AP27" s="79">
        <f t="shared" si="2"/>
        <v>0</v>
      </c>
      <c r="AQ27" s="80">
        <f t="shared" si="3"/>
        <v>0</v>
      </c>
      <c r="AR27" s="80">
        <f t="shared" si="3"/>
        <v>0</v>
      </c>
    </row>
    <row r="28" spans="1:44">
      <c r="A28" s="81" t="s">
        <v>24</v>
      </c>
      <c r="B28" s="96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384"/>
      <c r="AJ28" s="384"/>
      <c r="AK28" s="384"/>
      <c r="AL28" s="384"/>
      <c r="AM28" s="384"/>
      <c r="AN28" s="384"/>
      <c r="AO28" s="41">
        <f t="shared" si="1"/>
        <v>0</v>
      </c>
      <c r="AP28" s="79">
        <f t="shared" si="2"/>
        <v>0</v>
      </c>
      <c r="AQ28" s="80">
        <f t="shared" si="3"/>
        <v>0</v>
      </c>
      <c r="AR28" s="80">
        <f t="shared" si="3"/>
        <v>0</v>
      </c>
    </row>
    <row r="29" spans="1:44">
      <c r="A29" s="81" t="s">
        <v>25</v>
      </c>
      <c r="B29" s="56">
        <v>2</v>
      </c>
      <c r="C29" s="230"/>
      <c r="D29" s="230"/>
      <c r="E29" s="230"/>
      <c r="F29" s="226"/>
      <c r="G29" s="226"/>
      <c r="H29" s="230"/>
      <c r="I29" s="226"/>
      <c r="J29" s="230"/>
      <c r="K29" s="230"/>
      <c r="L29" s="226"/>
      <c r="M29" s="230"/>
      <c r="N29" s="226"/>
      <c r="O29" s="226"/>
      <c r="P29" s="230"/>
      <c r="Q29" s="226"/>
      <c r="R29" s="226"/>
      <c r="S29" s="226"/>
      <c r="T29" s="226"/>
      <c r="U29" s="226"/>
      <c r="V29" s="226"/>
      <c r="W29" s="226"/>
      <c r="X29" s="226"/>
      <c r="Y29" s="226"/>
      <c r="Z29" s="230"/>
      <c r="AA29" s="230"/>
      <c r="AB29" s="230"/>
      <c r="AC29" s="230"/>
      <c r="AD29" s="230"/>
      <c r="AE29" s="230"/>
      <c r="AF29" s="230"/>
      <c r="AG29" s="230"/>
      <c r="AH29" s="230"/>
      <c r="AI29" s="226"/>
      <c r="AJ29" s="226"/>
      <c r="AK29" s="226"/>
      <c r="AL29" s="226"/>
      <c r="AM29" s="226"/>
      <c r="AN29" s="226"/>
      <c r="AO29" s="41">
        <f t="shared" si="1"/>
        <v>0</v>
      </c>
      <c r="AP29" s="79">
        <f t="shared" si="2"/>
        <v>0</v>
      </c>
      <c r="AQ29" s="80">
        <f t="shared" si="3"/>
        <v>0</v>
      </c>
      <c r="AR29" s="80">
        <f t="shared" si="3"/>
        <v>0</v>
      </c>
    </row>
    <row r="30" spans="1:44">
      <c r="A30" s="81" t="s">
        <v>26</v>
      </c>
      <c r="B30" s="60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41">
        <f t="shared" si="1"/>
        <v>0</v>
      </c>
      <c r="AP30" s="79">
        <f t="shared" si="2"/>
        <v>0</v>
      </c>
      <c r="AQ30" s="80">
        <f t="shared" si="3"/>
        <v>0</v>
      </c>
      <c r="AR30" s="80">
        <f t="shared" si="3"/>
        <v>0</v>
      </c>
    </row>
    <row r="31" spans="1:44">
      <c r="A31" s="78" t="s">
        <v>27</v>
      </c>
      <c r="B31" s="93">
        <v>13</v>
      </c>
      <c r="C31" s="301"/>
      <c r="D31" s="301"/>
      <c r="E31" s="301"/>
      <c r="F31" s="301"/>
      <c r="G31" s="29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301"/>
      <c r="AG31" s="301"/>
      <c r="AH31" s="301"/>
      <c r="AI31" s="301"/>
      <c r="AJ31" s="301"/>
      <c r="AK31" s="301"/>
      <c r="AL31" s="301"/>
      <c r="AM31" s="301"/>
      <c r="AN31" s="301"/>
      <c r="AO31" s="41">
        <f t="shared" si="1"/>
        <v>0</v>
      </c>
      <c r="AP31" s="79">
        <f t="shared" si="2"/>
        <v>0</v>
      </c>
      <c r="AQ31" s="80">
        <f t="shared" si="3"/>
        <v>0</v>
      </c>
      <c r="AR31" s="80">
        <f t="shared" si="3"/>
        <v>0</v>
      </c>
    </row>
    <row r="32" spans="1:44">
      <c r="A32" s="83" t="s">
        <v>28</v>
      </c>
      <c r="B32" s="60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368"/>
      <c r="AL32" s="368"/>
      <c r="AM32" s="368"/>
      <c r="AN32" s="368"/>
      <c r="AO32" s="41">
        <f t="shared" si="1"/>
        <v>0</v>
      </c>
      <c r="AP32" s="79">
        <f t="shared" si="2"/>
        <v>0</v>
      </c>
      <c r="AQ32" s="80">
        <f t="shared" si="3"/>
        <v>0</v>
      </c>
      <c r="AR32" s="80">
        <f t="shared" si="3"/>
        <v>0</v>
      </c>
    </row>
    <row r="33" spans="1:44">
      <c r="A33" s="83" t="s">
        <v>29</v>
      </c>
      <c r="B33" s="244">
        <v>14</v>
      </c>
      <c r="C33" s="243">
        <v>28</v>
      </c>
      <c r="D33" s="243">
        <v>11</v>
      </c>
      <c r="E33" s="243">
        <v>0</v>
      </c>
      <c r="F33" s="243">
        <v>4</v>
      </c>
      <c r="G33" s="243">
        <v>34</v>
      </c>
      <c r="H33" s="243">
        <v>9</v>
      </c>
      <c r="I33" s="243">
        <v>0</v>
      </c>
      <c r="J33" s="243">
        <v>2</v>
      </c>
      <c r="K33" s="243">
        <v>35</v>
      </c>
      <c r="L33" s="243">
        <v>8</v>
      </c>
      <c r="M33" s="243">
        <v>0</v>
      </c>
      <c r="N33" s="243">
        <v>2</v>
      </c>
      <c r="O33" s="243">
        <v>20</v>
      </c>
      <c r="P33" s="243">
        <v>4</v>
      </c>
      <c r="Q33" s="243">
        <v>0</v>
      </c>
      <c r="R33" s="243">
        <v>0</v>
      </c>
      <c r="S33" s="243">
        <v>22</v>
      </c>
      <c r="T33" s="243">
        <v>9</v>
      </c>
      <c r="U33" s="243">
        <v>0</v>
      </c>
      <c r="V33" s="243">
        <v>1</v>
      </c>
      <c r="W33" s="243">
        <v>32</v>
      </c>
      <c r="X33" s="243">
        <v>7</v>
      </c>
      <c r="Y33" s="243">
        <v>1</v>
      </c>
      <c r="Z33" s="243">
        <v>2</v>
      </c>
      <c r="AA33" s="243">
        <v>15</v>
      </c>
      <c r="AB33" s="243">
        <v>7</v>
      </c>
      <c r="AC33" s="243">
        <v>0</v>
      </c>
      <c r="AD33" s="243">
        <v>0</v>
      </c>
      <c r="AE33" s="243">
        <v>10</v>
      </c>
      <c r="AF33" s="245">
        <v>6</v>
      </c>
      <c r="AG33" s="245">
        <v>0</v>
      </c>
      <c r="AH33" s="245">
        <v>2</v>
      </c>
      <c r="AI33" s="245">
        <v>46</v>
      </c>
      <c r="AJ33" s="245">
        <v>1</v>
      </c>
      <c r="AK33" s="245">
        <v>28</v>
      </c>
      <c r="AL33" s="245">
        <v>3</v>
      </c>
      <c r="AM33" s="245" t="s">
        <v>132</v>
      </c>
      <c r="AN33" s="245">
        <v>2</v>
      </c>
      <c r="AO33" s="41">
        <f t="shared" si="1"/>
        <v>61</v>
      </c>
      <c r="AP33" s="79">
        <f t="shared" si="2"/>
        <v>196</v>
      </c>
      <c r="AQ33" s="80">
        <f t="shared" si="3"/>
        <v>1</v>
      </c>
      <c r="AR33" s="80">
        <f t="shared" si="3"/>
        <v>13</v>
      </c>
    </row>
    <row r="34" spans="1:44">
      <c r="A34" s="95" t="s">
        <v>30</v>
      </c>
      <c r="B34" s="300">
        <v>5</v>
      </c>
      <c r="C34" s="301"/>
      <c r="D34" s="301"/>
      <c r="E34" s="301"/>
      <c r="F34" s="301"/>
      <c r="G34" s="29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301"/>
      <c r="AG34" s="301"/>
      <c r="AH34" s="301"/>
      <c r="AI34" s="301"/>
      <c r="AJ34" s="301"/>
      <c r="AK34" s="301"/>
      <c r="AL34" s="301"/>
      <c r="AM34" s="301"/>
      <c r="AN34" s="301"/>
      <c r="AO34" s="41">
        <f t="shared" si="1"/>
        <v>0</v>
      </c>
      <c r="AP34" s="79">
        <f t="shared" si="2"/>
        <v>0</v>
      </c>
      <c r="AQ34" s="80">
        <f t="shared" si="3"/>
        <v>0</v>
      </c>
      <c r="AR34" s="80">
        <f t="shared" si="3"/>
        <v>0</v>
      </c>
    </row>
    <row r="35" spans="1:44">
      <c r="A35" s="95" t="s">
        <v>31</v>
      </c>
      <c r="B35" s="86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41">
        <f t="shared" si="1"/>
        <v>0</v>
      </c>
      <c r="AP35" s="79">
        <f t="shared" si="2"/>
        <v>0</v>
      </c>
      <c r="AQ35" s="80">
        <f t="shared" si="3"/>
        <v>0</v>
      </c>
      <c r="AR35" s="80">
        <f t="shared" si="3"/>
        <v>0</v>
      </c>
    </row>
    <row r="36" spans="1:44">
      <c r="A36" s="81" t="s">
        <v>32</v>
      </c>
      <c r="B36" s="300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291"/>
      <c r="AJ36" s="291"/>
      <c r="AK36" s="291"/>
      <c r="AL36" s="291"/>
      <c r="AM36" s="291"/>
      <c r="AN36" s="291"/>
      <c r="AO36" s="41">
        <f t="shared" si="1"/>
        <v>0</v>
      </c>
      <c r="AP36" s="79">
        <f t="shared" si="2"/>
        <v>0</v>
      </c>
      <c r="AQ36" s="80">
        <f t="shared" si="3"/>
        <v>0</v>
      </c>
      <c r="AR36" s="80">
        <f t="shared" si="3"/>
        <v>0</v>
      </c>
    </row>
    <row r="37" spans="1:44">
      <c r="A37" s="81" t="s">
        <v>33</v>
      </c>
      <c r="B37" s="310">
        <v>2</v>
      </c>
      <c r="C37" s="29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301"/>
      <c r="AL37" s="301"/>
      <c r="AM37" s="291"/>
      <c r="AN37" s="291"/>
      <c r="AO37" s="41">
        <f t="shared" si="1"/>
        <v>0</v>
      </c>
      <c r="AP37" s="79">
        <f t="shared" si="2"/>
        <v>0</v>
      </c>
      <c r="AQ37" s="80">
        <f t="shared" si="3"/>
        <v>0</v>
      </c>
      <c r="AR37" s="80">
        <f t="shared" si="3"/>
        <v>0</v>
      </c>
    </row>
    <row r="38" spans="1:44">
      <c r="A38" s="97" t="s">
        <v>34</v>
      </c>
      <c r="B38" s="60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291"/>
      <c r="AJ38" s="291"/>
      <c r="AK38" s="291"/>
      <c r="AL38" s="291"/>
      <c r="AM38" s="291"/>
      <c r="AN38" s="291"/>
      <c r="AO38" s="41">
        <f t="shared" si="1"/>
        <v>0</v>
      </c>
      <c r="AP38" s="79">
        <f t="shared" si="2"/>
        <v>0</v>
      </c>
      <c r="AQ38" s="80">
        <f t="shared" si="3"/>
        <v>0</v>
      </c>
      <c r="AR38" s="80">
        <f t="shared" si="3"/>
        <v>0</v>
      </c>
    </row>
    <row r="39" spans="1:44">
      <c r="A39" s="98" t="s">
        <v>35</v>
      </c>
      <c r="B39" s="60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28"/>
      <c r="AL39" s="328"/>
      <c r="AM39" s="328"/>
      <c r="AN39" s="328"/>
      <c r="AO39" s="41">
        <f t="shared" si="1"/>
        <v>0</v>
      </c>
      <c r="AP39" s="79">
        <f t="shared" si="2"/>
        <v>0</v>
      </c>
      <c r="AQ39" s="80">
        <f t="shared" si="3"/>
        <v>0</v>
      </c>
      <c r="AR39" s="80">
        <f t="shared" si="3"/>
        <v>0</v>
      </c>
    </row>
    <row r="40" spans="1:44">
      <c r="A40" s="97" t="s">
        <v>36</v>
      </c>
      <c r="B40" s="60">
        <v>52</v>
      </c>
      <c r="C40" s="255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55"/>
      <c r="AE40" s="99"/>
      <c r="AF40" s="255"/>
      <c r="AG40" s="255"/>
      <c r="AH40" s="262"/>
      <c r="AI40" s="255"/>
      <c r="AJ40" s="255"/>
      <c r="AK40" s="255"/>
      <c r="AL40" s="255"/>
      <c r="AM40" s="255"/>
      <c r="AN40" s="255"/>
      <c r="AO40" s="41">
        <f t="shared" si="1"/>
        <v>0</v>
      </c>
      <c r="AP40" s="79">
        <f t="shared" si="2"/>
        <v>0</v>
      </c>
      <c r="AQ40" s="80">
        <f t="shared" si="3"/>
        <v>0</v>
      </c>
      <c r="AR40" s="80">
        <f t="shared" si="3"/>
        <v>0</v>
      </c>
    </row>
    <row r="41" spans="1:44">
      <c r="A41" s="97" t="s">
        <v>37</v>
      </c>
      <c r="B41" s="60">
        <v>1</v>
      </c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05"/>
      <c r="AJ41" s="205"/>
      <c r="AK41" s="205"/>
      <c r="AL41" s="205"/>
      <c r="AM41" s="205"/>
      <c r="AN41" s="205"/>
      <c r="AO41" s="41">
        <f t="shared" si="1"/>
        <v>0</v>
      </c>
      <c r="AP41" s="79">
        <f t="shared" si="2"/>
        <v>0</v>
      </c>
      <c r="AQ41" s="80">
        <f t="shared" si="3"/>
        <v>0</v>
      </c>
      <c r="AR41" s="80">
        <f t="shared" si="3"/>
        <v>0</v>
      </c>
    </row>
    <row r="42" spans="1:44">
      <c r="A42" s="81" t="s">
        <v>38</v>
      </c>
      <c r="B42" s="56">
        <v>2</v>
      </c>
      <c r="C42" s="248"/>
      <c r="D42" s="248"/>
      <c r="E42" s="248"/>
      <c r="F42" s="248"/>
      <c r="G42" s="248"/>
      <c r="H42" s="92"/>
      <c r="I42" s="248"/>
      <c r="J42" s="248"/>
      <c r="K42" s="248"/>
      <c r="L42" s="248"/>
      <c r="M42" s="248"/>
      <c r="N42" s="248"/>
      <c r="O42" s="248"/>
      <c r="P42" s="92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88"/>
      <c r="AL42" s="248"/>
      <c r="AM42" s="289"/>
      <c r="AN42" s="248"/>
      <c r="AO42" s="41">
        <f t="shared" si="1"/>
        <v>0</v>
      </c>
      <c r="AP42" s="79">
        <f t="shared" si="2"/>
        <v>0</v>
      </c>
      <c r="AQ42" s="80">
        <f t="shared" si="3"/>
        <v>0</v>
      </c>
      <c r="AR42" s="80">
        <f t="shared" si="3"/>
        <v>0</v>
      </c>
    </row>
    <row r="43" spans="1:44">
      <c r="A43" s="81" t="s">
        <v>39</v>
      </c>
      <c r="B43" s="56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  <c r="AM43" s="205"/>
      <c r="AN43" s="205"/>
      <c r="AO43" s="41">
        <f t="shared" si="1"/>
        <v>0</v>
      </c>
      <c r="AP43" s="79">
        <f t="shared" si="2"/>
        <v>0</v>
      </c>
      <c r="AQ43" s="80">
        <f t="shared" si="3"/>
        <v>0</v>
      </c>
      <c r="AR43" s="80">
        <f t="shared" si="3"/>
        <v>0</v>
      </c>
    </row>
    <row r="44" spans="1:44">
      <c r="A44" s="100" t="s">
        <v>40</v>
      </c>
      <c r="B44" s="60">
        <v>128</v>
      </c>
      <c r="C44" s="247"/>
      <c r="D44" s="247"/>
      <c r="E44" s="247"/>
      <c r="F44" s="247"/>
      <c r="G44" s="247"/>
      <c r="H44" s="247"/>
      <c r="I44" s="247"/>
      <c r="J44" s="247"/>
      <c r="K44" s="247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55"/>
      <c r="AL44" s="247"/>
      <c r="AM44" s="247"/>
      <c r="AN44" s="247"/>
      <c r="AO44" s="41">
        <f t="shared" si="1"/>
        <v>0</v>
      </c>
      <c r="AP44" s="79">
        <f t="shared" si="2"/>
        <v>0</v>
      </c>
      <c r="AQ44" s="80">
        <f t="shared" si="3"/>
        <v>0</v>
      </c>
      <c r="AR44" s="80">
        <f t="shared" si="3"/>
        <v>0</v>
      </c>
    </row>
    <row r="45" spans="1:44" ht="15" customHeight="1"/>
    <row r="46" spans="1:44" ht="15" customHeight="1"/>
  </sheetData>
  <mergeCells count="15">
    <mergeCell ref="AO2:AR2"/>
    <mergeCell ref="A1:R1"/>
    <mergeCell ref="A2:A3"/>
    <mergeCell ref="B2:B3"/>
    <mergeCell ref="D2:F2"/>
    <mergeCell ref="H2:J2"/>
    <mergeCell ref="AE2:AH2"/>
    <mergeCell ref="AI2:AJ2"/>
    <mergeCell ref="AK2:AL2"/>
    <mergeCell ref="AM2:AN2"/>
    <mergeCell ref="K2:N2"/>
    <mergeCell ref="O2:R2"/>
    <mergeCell ref="S2:V2"/>
    <mergeCell ref="W2:Z2"/>
    <mergeCell ref="AA2:AD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N87"/>
  <sheetViews>
    <sheetView topLeftCell="T10" zoomScale="90" zoomScaleNormal="90" workbookViewId="0">
      <selection activeCell="AG17" sqref="AG1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409" t="s">
        <v>1</v>
      </c>
      <c r="B4" s="424">
        <v>5</v>
      </c>
      <c r="C4" s="418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410" t="s">
        <v>2</v>
      </c>
      <c r="B5" s="425">
        <v>11</v>
      </c>
      <c r="C5" s="433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410" t="s">
        <v>3</v>
      </c>
      <c r="B6" s="426">
        <v>17</v>
      </c>
      <c r="C6" s="418"/>
      <c r="D6" s="274"/>
      <c r="E6" s="274"/>
      <c r="F6" s="274"/>
      <c r="G6" s="291"/>
      <c r="H6" s="274"/>
      <c r="I6" s="274"/>
      <c r="J6" s="274"/>
      <c r="K6" s="291"/>
      <c r="L6" s="274"/>
      <c r="M6" s="274"/>
      <c r="N6" s="274"/>
      <c r="O6" s="291"/>
      <c r="P6" s="274"/>
      <c r="Q6" s="274"/>
      <c r="R6" s="274"/>
      <c r="S6" s="291"/>
      <c r="T6" s="291"/>
      <c r="U6" s="291"/>
      <c r="V6" s="291"/>
      <c r="W6" s="291"/>
      <c r="X6" s="291"/>
      <c r="Y6" s="291"/>
      <c r="Z6" s="291"/>
      <c r="AA6" s="291"/>
      <c r="AB6" s="290"/>
      <c r="AC6" s="290"/>
      <c r="AD6" s="290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410" t="s">
        <v>4</v>
      </c>
      <c r="B7" s="426">
        <v>13</v>
      </c>
      <c r="C7" s="419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411" t="s">
        <v>5</v>
      </c>
      <c r="B8" s="427">
        <v>39</v>
      </c>
      <c r="C8" s="434"/>
      <c r="D8" s="478"/>
      <c r="E8" s="388"/>
      <c r="F8" s="478"/>
      <c r="G8" s="478"/>
      <c r="H8" s="388"/>
      <c r="I8" s="478"/>
      <c r="J8" s="388"/>
      <c r="K8" s="388"/>
      <c r="L8" s="478"/>
      <c r="M8" s="388"/>
      <c r="N8" s="478"/>
      <c r="O8" s="478"/>
      <c r="P8" s="388"/>
      <c r="Q8" s="478"/>
      <c r="R8" s="388"/>
      <c r="S8" s="388"/>
      <c r="T8" s="388"/>
      <c r="U8" s="388"/>
      <c r="V8" s="389"/>
      <c r="W8" s="389"/>
      <c r="X8" s="389"/>
      <c r="Y8" s="389"/>
      <c r="Z8" s="389"/>
      <c r="AA8" s="389"/>
      <c r="AB8" s="389"/>
      <c r="AC8" s="389"/>
      <c r="AD8" s="389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412" t="s">
        <v>83</v>
      </c>
      <c r="B9" s="428">
        <v>24</v>
      </c>
      <c r="C9" s="420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05"/>
      <c r="AF9" s="205"/>
      <c r="AG9" s="205"/>
      <c r="AH9" s="205"/>
      <c r="AI9" s="205"/>
      <c r="AJ9" s="205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413" t="s">
        <v>6</v>
      </c>
      <c r="B10" s="426">
        <v>9</v>
      </c>
      <c r="C10" s="418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414" t="s">
        <v>7</v>
      </c>
      <c r="B11" s="424">
        <v>24</v>
      </c>
      <c r="C11" s="421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415" t="s">
        <v>8</v>
      </c>
      <c r="B12" s="429">
        <v>12</v>
      </c>
      <c r="C12" s="435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410" t="s">
        <v>9</v>
      </c>
      <c r="B13" s="401">
        <v>5</v>
      </c>
      <c r="C13" s="422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410" t="s">
        <v>10</v>
      </c>
      <c r="B14" s="401">
        <v>7</v>
      </c>
      <c r="C14" s="436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410" t="s">
        <v>11</v>
      </c>
      <c r="B15" s="430">
        <v>20</v>
      </c>
      <c r="C15" s="437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416" t="s">
        <v>12</v>
      </c>
      <c r="B16" s="401">
        <v>11</v>
      </c>
      <c r="C16" s="438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417" t="s">
        <v>13</v>
      </c>
      <c r="B17" s="401">
        <v>9</v>
      </c>
      <c r="C17" s="421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04"/>
      <c r="AB17" s="304"/>
      <c r="AC17" s="304"/>
      <c r="AD17" s="304"/>
      <c r="AE17" s="304"/>
      <c r="AF17" s="304"/>
      <c r="AG17" s="304"/>
      <c r="AH17" s="304"/>
      <c r="AI17" s="304"/>
      <c r="AJ17" s="29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410" t="s">
        <v>14</v>
      </c>
      <c r="B18" s="426">
        <v>20</v>
      </c>
      <c r="C18" s="440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417" t="s">
        <v>15</v>
      </c>
      <c r="B19" s="401">
        <v>28</v>
      </c>
      <c r="C19" s="421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410" t="s">
        <v>16</v>
      </c>
      <c r="B20" s="426">
        <v>10</v>
      </c>
      <c r="C20" s="421"/>
      <c r="D20" s="256"/>
      <c r="E20" s="256"/>
      <c r="F20" s="256"/>
      <c r="G20" s="304"/>
      <c r="H20" s="256"/>
      <c r="I20" s="256"/>
      <c r="J20" s="256"/>
      <c r="K20" s="304"/>
      <c r="L20" s="256"/>
      <c r="M20" s="256"/>
      <c r="N20" s="256"/>
      <c r="O20" s="304"/>
      <c r="P20" s="256"/>
      <c r="Q20" s="256"/>
      <c r="R20" s="256"/>
      <c r="S20" s="304"/>
      <c r="T20" s="256"/>
      <c r="U20" s="256"/>
      <c r="V20" s="256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411" t="s">
        <v>17</v>
      </c>
      <c r="B21" s="432">
        <v>5</v>
      </c>
      <c r="C21" s="481"/>
      <c r="D21" s="256"/>
      <c r="E21" s="256"/>
      <c r="F21" s="256"/>
      <c r="G21" s="395"/>
      <c r="H21" s="256"/>
      <c r="I21" s="256"/>
      <c r="J21" s="256"/>
      <c r="K21" s="395"/>
      <c r="L21" s="256"/>
      <c r="M21" s="256"/>
      <c r="N21" s="256"/>
      <c r="O21" s="395"/>
      <c r="P21" s="256"/>
      <c r="Q21" s="256"/>
      <c r="R21" s="256"/>
      <c r="S21" s="395"/>
      <c r="T21" s="256"/>
      <c r="U21" s="256"/>
      <c r="V21" s="256"/>
      <c r="W21" s="395"/>
      <c r="X21" s="256"/>
      <c r="Y21" s="256"/>
      <c r="Z21" s="256"/>
      <c r="AA21" s="395"/>
      <c r="AB21" s="395"/>
      <c r="AC21" s="395"/>
      <c r="AD21" s="395"/>
      <c r="AE21" s="256"/>
      <c r="AF21" s="256"/>
      <c r="AG21" s="256"/>
      <c r="AH21" s="256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410" t="s">
        <v>18</v>
      </c>
      <c r="B22" s="424">
        <v>11</v>
      </c>
      <c r="C22" s="41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410" t="s">
        <v>19</v>
      </c>
      <c r="B23" s="426">
        <v>30</v>
      </c>
      <c r="C23" s="482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410" t="s">
        <v>20</v>
      </c>
      <c r="B24" s="426">
        <v>10</v>
      </c>
      <c r="C24" s="421"/>
      <c r="D24" s="470"/>
      <c r="E24" s="470"/>
      <c r="F24" s="470"/>
      <c r="G24" s="304"/>
      <c r="H24" s="470"/>
      <c r="I24" s="470"/>
      <c r="J24" s="470"/>
      <c r="K24" s="304"/>
      <c r="L24" s="470"/>
      <c r="M24" s="470"/>
      <c r="N24" s="470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410" t="s">
        <v>21</v>
      </c>
      <c r="B25" s="426">
        <v>15</v>
      </c>
      <c r="C25" s="418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410" t="s">
        <v>22</v>
      </c>
      <c r="B26" s="426">
        <v>14</v>
      </c>
      <c r="C26" s="418"/>
      <c r="D26" s="205"/>
      <c r="E26" s="205"/>
      <c r="F26" s="205"/>
      <c r="G26" s="291"/>
      <c r="H26" s="205"/>
      <c r="I26" s="205"/>
      <c r="J26" s="205"/>
      <c r="K26" s="291"/>
      <c r="L26" s="205"/>
      <c r="M26" s="205"/>
      <c r="N26" s="205"/>
      <c r="O26" s="291"/>
      <c r="P26" s="205"/>
      <c r="Q26" s="205"/>
      <c r="R26" s="205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410" t="s">
        <v>23</v>
      </c>
      <c r="B27" s="426">
        <v>14</v>
      </c>
      <c r="C27" s="418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410" t="s">
        <v>24</v>
      </c>
      <c r="B28" s="425">
        <v>12</v>
      </c>
      <c r="C28" s="423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410" t="s">
        <v>25</v>
      </c>
      <c r="B29" s="426">
        <v>2</v>
      </c>
      <c r="C29" s="418"/>
      <c r="D29" s="197"/>
      <c r="E29" s="197"/>
      <c r="F29" s="197"/>
      <c r="G29" s="408"/>
      <c r="H29" s="197"/>
      <c r="I29" s="197"/>
      <c r="J29" s="197"/>
      <c r="K29" s="408"/>
      <c r="L29" s="197"/>
      <c r="M29" s="197"/>
      <c r="N29" s="197"/>
      <c r="O29" s="408"/>
      <c r="P29" s="197"/>
      <c r="Q29" s="197"/>
      <c r="R29" s="197"/>
      <c r="S29" s="408"/>
      <c r="T29" s="197"/>
      <c r="U29" s="197"/>
      <c r="V29" s="197"/>
      <c r="W29" s="204"/>
      <c r="X29" s="204"/>
      <c r="Y29" s="204"/>
      <c r="Z29" s="204"/>
      <c r="AA29" s="204"/>
      <c r="AB29" s="204"/>
      <c r="AC29" s="204"/>
      <c r="AD29" s="204"/>
      <c r="AE29" s="205"/>
      <c r="AF29" s="205"/>
      <c r="AG29" s="205"/>
      <c r="AH29" s="205"/>
      <c r="AI29" s="205"/>
      <c r="AJ29" s="205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410" t="s">
        <v>26</v>
      </c>
      <c r="B30" s="426">
        <v>15</v>
      </c>
      <c r="C30" s="418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409" t="s">
        <v>27</v>
      </c>
      <c r="B31" s="430">
        <v>13</v>
      </c>
      <c r="C31" s="418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411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411" t="s">
        <v>29</v>
      </c>
      <c r="B33" s="432">
        <v>14</v>
      </c>
      <c r="C33" s="441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0</v>
      </c>
      <c r="I33" s="243">
        <v>0</v>
      </c>
      <c r="J33" s="243">
        <v>0</v>
      </c>
      <c r="K33" s="243">
        <v>20</v>
      </c>
      <c r="L33" s="243">
        <v>0</v>
      </c>
      <c r="M33" s="243">
        <v>0</v>
      </c>
      <c r="N33" s="243">
        <v>0</v>
      </c>
      <c r="O33" s="243">
        <v>22</v>
      </c>
      <c r="P33" s="243">
        <v>0</v>
      </c>
      <c r="Q33" s="243">
        <v>0</v>
      </c>
      <c r="R33" s="243">
        <v>0</v>
      </c>
      <c r="S33" s="243">
        <v>32</v>
      </c>
      <c r="T33" s="243">
        <v>0</v>
      </c>
      <c r="U33" s="243">
        <v>0</v>
      </c>
      <c r="V33" s="243">
        <v>0</v>
      </c>
      <c r="W33" s="243">
        <v>15</v>
      </c>
      <c r="X33" s="243">
        <v>4</v>
      </c>
      <c r="Y33" s="243">
        <v>0</v>
      </c>
      <c r="Z33" s="243">
        <v>0</v>
      </c>
      <c r="AA33" s="243">
        <v>10</v>
      </c>
      <c r="AB33" s="243">
        <v>5</v>
      </c>
      <c r="AC33" s="243">
        <v>0</v>
      </c>
      <c r="AD33" s="243">
        <v>3</v>
      </c>
      <c r="AE33" s="243">
        <v>0</v>
      </c>
      <c r="AF33" s="226">
        <v>0</v>
      </c>
      <c r="AG33" s="226">
        <v>0</v>
      </c>
      <c r="AH33" s="226">
        <v>0</v>
      </c>
      <c r="AI33" s="226" t="s">
        <v>147</v>
      </c>
      <c r="AJ33" s="226">
        <v>3</v>
      </c>
      <c r="AK33" s="112">
        <f t="shared" si="0"/>
        <v>9</v>
      </c>
      <c r="AL33" s="112">
        <f t="shared" si="1"/>
        <v>168</v>
      </c>
      <c r="AM33" s="80">
        <f t="shared" si="3"/>
        <v>0</v>
      </c>
      <c r="AN33" s="80">
        <f t="shared" si="2"/>
        <v>3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291"/>
      <c r="E38" s="291"/>
      <c r="F38" s="291"/>
      <c r="G38" s="304"/>
      <c r="H38" s="291"/>
      <c r="I38" s="291"/>
      <c r="J38" s="291"/>
      <c r="K38" s="304"/>
      <c r="L38" s="291"/>
      <c r="M38" s="291"/>
      <c r="N38" s="291"/>
      <c r="O38" s="304"/>
      <c r="P38" s="291"/>
      <c r="Q38" s="291"/>
      <c r="R38" s="291"/>
      <c r="S38" s="304"/>
      <c r="T38" s="304"/>
      <c r="U38" s="291"/>
      <c r="V38" s="291"/>
      <c r="W38" s="304"/>
      <c r="X38" s="304"/>
      <c r="Y38" s="291"/>
      <c r="Z38" s="291"/>
      <c r="AA38" s="304"/>
      <c r="AB38" s="304"/>
      <c r="AC38" s="304"/>
      <c r="AD38" s="304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479"/>
      <c r="E39" s="479"/>
      <c r="F39" s="479"/>
      <c r="G39" s="479"/>
      <c r="H39" s="479"/>
      <c r="I39" s="479"/>
      <c r="J39" s="479"/>
      <c r="K39" s="479"/>
      <c r="L39" s="479"/>
      <c r="M39" s="479"/>
      <c r="N39" s="479"/>
      <c r="O39" s="479"/>
      <c r="P39" s="479"/>
      <c r="Q39" s="479"/>
      <c r="R39" s="479"/>
      <c r="S39" s="479"/>
      <c r="T39" s="479"/>
      <c r="U39" s="479"/>
      <c r="V39" s="479"/>
      <c r="W39" s="479"/>
      <c r="X39" s="479"/>
      <c r="Y39" s="479"/>
      <c r="Z39" s="479"/>
      <c r="AA39" s="479"/>
      <c r="AB39" s="479"/>
      <c r="AC39" s="479"/>
      <c r="AD39" s="479"/>
      <c r="AE39" s="479"/>
      <c r="AF39" s="479"/>
      <c r="AG39" s="479"/>
      <c r="AH39" s="479"/>
      <c r="AI39" s="479"/>
      <c r="AJ39" s="479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64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05"/>
      <c r="D41" s="205"/>
      <c r="E41" s="205"/>
      <c r="F41" s="205"/>
      <c r="G41" s="483"/>
      <c r="H41" s="205"/>
      <c r="I41" s="205"/>
      <c r="J41" s="205"/>
      <c r="K41" s="483"/>
      <c r="L41" s="205"/>
      <c r="M41" s="205"/>
      <c r="N41" s="205"/>
      <c r="O41" s="483"/>
      <c r="P41" s="205"/>
      <c r="Q41" s="205"/>
      <c r="R41" s="205"/>
      <c r="S41" s="483"/>
      <c r="T41" s="483"/>
      <c r="U41" s="483"/>
      <c r="V41" s="483"/>
      <c r="W41" s="483"/>
      <c r="X41" s="483"/>
      <c r="Y41" s="483"/>
      <c r="Z41" s="483"/>
      <c r="AA41" s="483"/>
      <c r="AB41" s="483"/>
      <c r="AC41" s="483"/>
      <c r="AD41" s="483"/>
      <c r="AE41" s="483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05"/>
      <c r="E42" s="205"/>
      <c r="F42" s="205"/>
      <c r="G42" s="248"/>
      <c r="H42" s="205"/>
      <c r="I42" s="205"/>
      <c r="J42" s="205"/>
      <c r="K42" s="248"/>
      <c r="L42" s="205"/>
      <c r="M42" s="205"/>
      <c r="N42" s="205"/>
      <c r="O42" s="248"/>
      <c r="P42" s="205"/>
      <c r="Q42" s="205"/>
      <c r="R42" s="205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  <row r="74" ht="66" customHeight="1"/>
    <row r="76" ht="66" customHeight="1"/>
    <row r="78" ht="66" customHeight="1"/>
    <row r="87" ht="66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N47"/>
  <sheetViews>
    <sheetView topLeftCell="P10" zoomScale="90" zoomScaleNormal="90" workbookViewId="0">
      <selection activeCell="X35" sqref="X35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51">
        <v>5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56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414" t="s">
        <v>7</v>
      </c>
      <c r="B11" s="424">
        <v>24</v>
      </c>
      <c r="C11" s="421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415" t="s">
        <v>8</v>
      </c>
      <c r="B12" s="429">
        <v>12</v>
      </c>
      <c r="C12" s="435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410" t="s">
        <v>9</v>
      </c>
      <c r="B13" s="401">
        <v>5</v>
      </c>
      <c r="C13" s="422"/>
      <c r="D13" s="318"/>
      <c r="E13" s="318"/>
      <c r="F13" s="318"/>
      <c r="G13" s="311"/>
      <c r="H13" s="318"/>
      <c r="I13" s="318"/>
      <c r="J13" s="318"/>
      <c r="K13" s="311"/>
      <c r="L13" s="318"/>
      <c r="M13" s="318"/>
      <c r="N13" s="318"/>
      <c r="O13" s="311"/>
      <c r="P13" s="318"/>
      <c r="Q13" s="318"/>
      <c r="R13" s="318"/>
      <c r="S13" s="311"/>
      <c r="T13" s="318"/>
      <c r="U13" s="318"/>
      <c r="V13" s="318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410" t="s">
        <v>10</v>
      </c>
      <c r="B14" s="401">
        <v>7</v>
      </c>
      <c r="C14" s="436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410" t="s">
        <v>11</v>
      </c>
      <c r="B15" s="430">
        <v>20</v>
      </c>
      <c r="C15" s="437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416" t="s">
        <v>12</v>
      </c>
      <c r="B16" s="401">
        <v>11</v>
      </c>
      <c r="C16" s="438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485"/>
      <c r="AG16" s="485"/>
      <c r="AH16" s="485"/>
      <c r="AI16" s="485"/>
      <c r="AJ16" s="485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417" t="s">
        <v>13</v>
      </c>
      <c r="B17" s="401">
        <v>9</v>
      </c>
      <c r="C17" s="422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04"/>
      <c r="S17" s="304"/>
      <c r="T17" s="304"/>
      <c r="U17" s="304"/>
      <c r="V17" s="304"/>
      <c r="W17" s="304"/>
      <c r="X17" s="304"/>
      <c r="Y17" s="304"/>
      <c r="Z17" s="304"/>
      <c r="AA17" s="290"/>
      <c r="AB17" s="290"/>
      <c r="AC17" s="290"/>
      <c r="AD17" s="290"/>
      <c r="AE17" s="304"/>
      <c r="AF17" s="304"/>
      <c r="AG17" s="304"/>
      <c r="AH17" s="304"/>
      <c r="AI17" s="304"/>
      <c r="AJ17" s="29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410" t="s">
        <v>14</v>
      </c>
      <c r="B18" s="426">
        <v>20</v>
      </c>
      <c r="C18" s="440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417" t="s">
        <v>15</v>
      </c>
      <c r="B19" s="401">
        <v>28</v>
      </c>
      <c r="C19" s="422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410" t="s">
        <v>16</v>
      </c>
      <c r="B20" s="426">
        <v>10</v>
      </c>
      <c r="C20" s="421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4"/>
      <c r="AC20" s="304"/>
      <c r="AD20" s="304"/>
      <c r="AE20" s="291"/>
      <c r="AF20" s="291"/>
      <c r="AG20" s="301"/>
      <c r="AH20" s="301"/>
      <c r="AI20" s="301"/>
      <c r="AJ20" s="30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411" t="s">
        <v>17</v>
      </c>
      <c r="B21" s="432">
        <v>5</v>
      </c>
      <c r="C21" s="421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410" t="s">
        <v>18</v>
      </c>
      <c r="B22" s="424">
        <v>11</v>
      </c>
      <c r="C22" s="41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410" t="s">
        <v>19</v>
      </c>
      <c r="B23" s="426">
        <v>30</v>
      </c>
      <c r="C23" s="43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410" t="s">
        <v>20</v>
      </c>
      <c r="B24" s="426">
        <v>10</v>
      </c>
      <c r="C24" s="421"/>
      <c r="D24" s="291"/>
      <c r="E24" s="291"/>
      <c r="F24" s="291"/>
      <c r="G24" s="304"/>
      <c r="H24" s="291"/>
      <c r="I24" s="291"/>
      <c r="J24" s="291"/>
      <c r="K24" s="304"/>
      <c r="L24" s="291"/>
      <c r="M24" s="291"/>
      <c r="N24" s="291"/>
      <c r="O24" s="304"/>
      <c r="P24" s="291"/>
      <c r="Q24" s="291"/>
      <c r="R24" s="291"/>
      <c r="S24" s="304"/>
      <c r="T24" s="291"/>
      <c r="U24" s="291"/>
      <c r="V24" s="291"/>
      <c r="W24" s="304"/>
      <c r="X24" s="291"/>
      <c r="Y24" s="291"/>
      <c r="Z24" s="291"/>
      <c r="AA24" s="304"/>
      <c r="AB24" s="291"/>
      <c r="AC24" s="291"/>
      <c r="AD24" s="291"/>
      <c r="AE24" s="291"/>
      <c r="AF24" s="291"/>
      <c r="AG24" s="291"/>
      <c r="AH24" s="291"/>
      <c r="AI24" s="291"/>
      <c r="AJ24" s="29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410" t="s">
        <v>21</v>
      </c>
      <c r="B25" s="426">
        <v>15</v>
      </c>
      <c r="C25" s="418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410" t="s">
        <v>22</v>
      </c>
      <c r="B26" s="426">
        <v>14</v>
      </c>
      <c r="C26" s="418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410" t="s">
        <v>23</v>
      </c>
      <c r="B27" s="426">
        <v>14</v>
      </c>
      <c r="C27" s="418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410" t="s">
        <v>24</v>
      </c>
      <c r="B28" s="425">
        <v>12</v>
      </c>
      <c r="C28" s="423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455"/>
      <c r="AC28" s="455"/>
      <c r="AD28" s="455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410" t="s">
        <v>25</v>
      </c>
      <c r="B29" s="426">
        <v>2</v>
      </c>
      <c r="C29" s="418"/>
      <c r="D29" s="197"/>
      <c r="E29" s="197"/>
      <c r="F29" s="197"/>
      <c r="G29" s="408"/>
      <c r="H29" s="197"/>
      <c r="I29" s="197"/>
      <c r="J29" s="197"/>
      <c r="K29" s="408"/>
      <c r="L29" s="197"/>
      <c r="M29" s="197"/>
      <c r="N29" s="197"/>
      <c r="O29" s="408"/>
      <c r="P29" s="197"/>
      <c r="Q29" s="197"/>
      <c r="R29" s="197"/>
      <c r="S29" s="408"/>
      <c r="T29" s="197"/>
      <c r="U29" s="197"/>
      <c r="V29" s="197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410" t="s">
        <v>26</v>
      </c>
      <c r="B30" s="426">
        <v>15</v>
      </c>
      <c r="C30" s="418"/>
      <c r="D30" s="301"/>
      <c r="E30" s="486"/>
      <c r="F30" s="486"/>
      <c r="G30" s="291"/>
      <c r="H30" s="301"/>
      <c r="I30" s="486"/>
      <c r="J30" s="486"/>
      <c r="K30" s="291"/>
      <c r="L30" s="301"/>
      <c r="M30" s="486"/>
      <c r="N30" s="486"/>
      <c r="O30" s="291"/>
      <c r="P30" s="301"/>
      <c r="Q30" s="486"/>
      <c r="R30" s="486"/>
      <c r="S30" s="291"/>
      <c r="T30" s="486"/>
      <c r="U30" s="486"/>
      <c r="V30" s="486"/>
      <c r="W30" s="291"/>
      <c r="X30" s="486"/>
      <c r="Y30" s="486"/>
      <c r="Z30" s="486"/>
      <c r="AA30" s="291"/>
      <c r="AB30" s="486"/>
      <c r="AC30" s="486"/>
      <c r="AD30" s="486"/>
      <c r="AE30" s="486"/>
      <c r="AF30" s="486"/>
      <c r="AG30" s="486"/>
      <c r="AH30" s="486"/>
      <c r="AI30" s="486"/>
      <c r="AJ30" s="486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409" t="s">
        <v>27</v>
      </c>
      <c r="B31" s="484">
        <v>13</v>
      </c>
      <c r="C31" s="418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411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ref="AK32" si="4">SUM(D32+H32+L32+P32+T32+X32+AB32)</f>
        <v>0</v>
      </c>
      <c r="AL32" s="112">
        <f t="shared" ref="AL32" si="5">C32+G32+K32+O32+S32+W32+AA32</f>
        <v>0</v>
      </c>
      <c r="AM32" s="80">
        <f t="shared" ref="AM32" si="6">E32+I32+M32+Q32+U32+Y32+AC32</f>
        <v>0</v>
      </c>
      <c r="AN32" s="80">
        <f t="shared" ref="AN32" si="7">SUM(F32+J32+N32+R32+V32+Z32+AD32)</f>
        <v>0</v>
      </c>
    </row>
    <row r="33" spans="1:40">
      <c r="A33" s="411" t="s">
        <v>29</v>
      </c>
      <c r="B33" s="432">
        <v>14</v>
      </c>
      <c r="C33" s="441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0</v>
      </c>
      <c r="I33" s="243">
        <v>0</v>
      </c>
      <c r="J33" s="243">
        <v>0</v>
      </c>
      <c r="K33" s="243">
        <v>20</v>
      </c>
      <c r="L33" s="243">
        <v>0</v>
      </c>
      <c r="M33" s="243">
        <v>0</v>
      </c>
      <c r="N33" s="243">
        <v>0</v>
      </c>
      <c r="O33" s="243">
        <v>22</v>
      </c>
      <c r="P33" s="243">
        <v>0</v>
      </c>
      <c r="Q33" s="243">
        <v>0</v>
      </c>
      <c r="R33" s="243">
        <v>0</v>
      </c>
      <c r="S33" s="243">
        <v>32</v>
      </c>
      <c r="T33" s="243">
        <v>0</v>
      </c>
      <c r="U33" s="243">
        <v>0</v>
      </c>
      <c r="V33" s="243">
        <v>0</v>
      </c>
      <c r="W33" s="243">
        <v>15</v>
      </c>
      <c r="X33" s="243">
        <v>0</v>
      </c>
      <c r="Y33" s="243">
        <v>0</v>
      </c>
      <c r="Z33" s="243">
        <v>0</v>
      </c>
      <c r="AA33" s="243">
        <v>10</v>
      </c>
      <c r="AB33" s="243">
        <v>0</v>
      </c>
      <c r="AC33" s="243">
        <v>0</v>
      </c>
      <c r="AD33" s="243">
        <v>0</v>
      </c>
      <c r="AE33" s="243"/>
      <c r="AF33" s="226"/>
      <c r="AG33" s="226"/>
      <c r="AH33" s="226"/>
      <c r="AI33" s="226"/>
      <c r="AJ33" s="226"/>
      <c r="AK33" s="112">
        <f t="shared" si="0"/>
        <v>0</v>
      </c>
      <c r="AL33" s="112">
        <f t="shared" si="1"/>
        <v>168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51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6">
        <v>5</v>
      </c>
      <c r="C39" s="301"/>
      <c r="D39" s="311"/>
      <c r="E39" s="301"/>
      <c r="F39" s="301"/>
      <c r="G39" s="301"/>
      <c r="H39" s="301"/>
      <c r="I39" s="301"/>
      <c r="J39" s="301"/>
      <c r="K39" s="301"/>
      <c r="L39" s="31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39"/>
      <c r="E42" s="239"/>
      <c r="F42" s="239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N47"/>
  <sheetViews>
    <sheetView topLeftCell="S10" zoomScale="90" zoomScaleNormal="90" workbookViewId="0">
      <selection activeCell="AH36" sqref="AH35:AH36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30"/>
      <c r="T1" s="30"/>
      <c r="U1" s="30"/>
      <c r="V1" s="31"/>
      <c r="W1" s="31"/>
      <c r="X1" s="31"/>
      <c r="Y1" s="31"/>
      <c r="Z1" s="31"/>
      <c r="AA1" s="31"/>
      <c r="AB1" s="31"/>
      <c r="AC1" s="31"/>
      <c r="AD1" s="31"/>
      <c r="AE1" s="30"/>
      <c r="AF1" s="30"/>
      <c r="AG1" s="30"/>
      <c r="AH1" s="30"/>
      <c r="AI1" s="30"/>
      <c r="AJ1" s="30"/>
      <c r="AK1" s="32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35"/>
      <c r="D2" s="580" t="s">
        <v>43</v>
      </c>
      <c r="E2" s="580"/>
      <c r="F2" s="580"/>
      <c r="G2" s="573" t="s">
        <v>44</v>
      </c>
      <c r="H2" s="574"/>
      <c r="I2" s="574"/>
      <c r="J2" s="575"/>
      <c r="K2" s="573" t="s">
        <v>45</v>
      </c>
      <c r="L2" s="574"/>
      <c r="M2" s="574"/>
      <c r="N2" s="575"/>
      <c r="O2" s="573" t="s">
        <v>46</v>
      </c>
      <c r="P2" s="574"/>
      <c r="Q2" s="574"/>
      <c r="R2" s="575"/>
      <c r="S2" s="573" t="s">
        <v>47</v>
      </c>
      <c r="T2" s="574"/>
      <c r="U2" s="574"/>
      <c r="V2" s="575"/>
      <c r="W2" s="573" t="s">
        <v>48</v>
      </c>
      <c r="X2" s="574"/>
      <c r="Y2" s="574"/>
      <c r="Z2" s="575"/>
      <c r="AA2" s="573" t="s">
        <v>49</v>
      </c>
      <c r="AB2" s="574"/>
      <c r="AC2" s="574"/>
      <c r="AD2" s="575"/>
      <c r="AE2" s="572" t="s">
        <v>56</v>
      </c>
      <c r="AF2" s="572"/>
      <c r="AG2" s="572" t="s">
        <v>57</v>
      </c>
      <c r="AH2" s="572"/>
      <c r="AI2" s="572" t="s">
        <v>58</v>
      </c>
      <c r="AJ2" s="572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34" t="s">
        <v>54</v>
      </c>
      <c r="D3" s="34" t="s">
        <v>55</v>
      </c>
      <c r="E3" s="34" t="s">
        <v>52</v>
      </c>
      <c r="F3" s="34" t="s">
        <v>53</v>
      </c>
      <c r="G3" s="34" t="s">
        <v>54</v>
      </c>
      <c r="H3" s="34" t="s">
        <v>55</v>
      </c>
      <c r="I3" s="34" t="s">
        <v>52</v>
      </c>
      <c r="J3" s="34" t="s">
        <v>53</v>
      </c>
      <c r="K3" s="34" t="s">
        <v>54</v>
      </c>
      <c r="L3" s="34" t="s">
        <v>55</v>
      </c>
      <c r="M3" s="34" t="s">
        <v>52</v>
      </c>
      <c r="N3" s="34" t="s">
        <v>53</v>
      </c>
      <c r="O3" s="34" t="s">
        <v>54</v>
      </c>
      <c r="P3" s="34" t="s">
        <v>55</v>
      </c>
      <c r="Q3" s="34" t="s">
        <v>52</v>
      </c>
      <c r="R3" s="34" t="s">
        <v>53</v>
      </c>
      <c r="S3" s="34" t="s">
        <v>54</v>
      </c>
      <c r="T3" s="34" t="s">
        <v>55</v>
      </c>
      <c r="U3" s="34" t="s">
        <v>52</v>
      </c>
      <c r="V3" s="34" t="s">
        <v>53</v>
      </c>
      <c r="W3" s="34" t="s">
        <v>54</v>
      </c>
      <c r="X3" s="34" t="s">
        <v>55</v>
      </c>
      <c r="Y3" s="34" t="s">
        <v>52</v>
      </c>
      <c r="Z3" s="34" t="s">
        <v>53</v>
      </c>
      <c r="AA3" s="34" t="s">
        <v>54</v>
      </c>
      <c r="AB3" s="34" t="s">
        <v>55</v>
      </c>
      <c r="AC3" s="34" t="s">
        <v>52</v>
      </c>
      <c r="AD3" s="34" t="s">
        <v>53</v>
      </c>
      <c r="AE3" s="36" t="s">
        <v>59</v>
      </c>
      <c r="AF3" s="36" t="s">
        <v>51</v>
      </c>
      <c r="AG3" s="36" t="s">
        <v>59</v>
      </c>
      <c r="AH3" s="36" t="s">
        <v>51</v>
      </c>
      <c r="AI3" s="36" t="s">
        <v>59</v>
      </c>
      <c r="AJ3" s="36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141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142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142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142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248"/>
      <c r="AE7" s="92"/>
      <c r="AF7" s="92"/>
      <c r="AG7" s="92"/>
      <c r="AH7" s="92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14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2"/>
      <c r="AF9" s="447"/>
      <c r="AG9" s="390"/>
      <c r="AH9" s="448"/>
      <c r="AI9" s="390"/>
      <c r="AJ9" s="390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2" t="s">
        <v>6</v>
      </c>
      <c r="B10" s="44">
        <v>9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144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145" t="s">
        <v>8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142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142" t="s">
        <v>10</v>
      </c>
      <c r="B14" s="303">
        <v>7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142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107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109" t="s">
        <v>13</v>
      </c>
      <c r="B17" s="300">
        <v>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37"/>
      <c r="AB17" s="337"/>
      <c r="AC17" s="337"/>
      <c r="AD17" s="337"/>
      <c r="AE17" s="301"/>
      <c r="AF17" s="304"/>
      <c r="AG17" s="304"/>
      <c r="AH17" s="304"/>
      <c r="AI17" s="304"/>
      <c r="AJ17" s="46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142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109" t="s">
        <v>15</v>
      </c>
      <c r="B19" s="56">
        <v>28</v>
      </c>
      <c r="C19" s="304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142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143" t="s">
        <v>17</v>
      </c>
      <c r="B21" s="407">
        <v>5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142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142" t="s">
        <v>19</v>
      </c>
      <c r="B23" s="44">
        <v>30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48"/>
      <c r="AF23" s="248"/>
      <c r="AG23" s="248"/>
      <c r="AH23" s="248"/>
      <c r="AI23" s="248"/>
      <c r="AJ23" s="248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142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142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142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142" t="s">
        <v>23</v>
      </c>
      <c r="B27" s="44">
        <v>14</v>
      </c>
      <c r="C27" s="205"/>
      <c r="D27" s="44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142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87"/>
      <c r="AF28" s="487"/>
      <c r="AG28" s="487"/>
      <c r="AH28" s="487"/>
      <c r="AI28" s="377"/>
      <c r="AJ28" s="377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142" t="s">
        <v>25</v>
      </c>
      <c r="B29" s="44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142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141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14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143" t="s">
        <v>29</v>
      </c>
      <c r="B33" s="244">
        <v>14</v>
      </c>
      <c r="C33" s="243">
        <v>34</v>
      </c>
      <c r="D33" s="243">
        <v>10</v>
      </c>
      <c r="E33" s="243">
        <v>0</v>
      </c>
      <c r="F33" s="243">
        <v>10</v>
      </c>
      <c r="G33" s="243">
        <v>35</v>
      </c>
      <c r="H33" s="243">
        <v>12</v>
      </c>
      <c r="I33" s="243">
        <v>0</v>
      </c>
      <c r="J33" s="243">
        <v>8</v>
      </c>
      <c r="K33" s="243">
        <v>20</v>
      </c>
      <c r="L33" s="243">
        <v>11</v>
      </c>
      <c r="M33" s="243">
        <v>0</v>
      </c>
      <c r="N33" s="243">
        <v>0</v>
      </c>
      <c r="O33" s="243">
        <v>22</v>
      </c>
      <c r="P33" s="243">
        <v>9</v>
      </c>
      <c r="Q33" s="243">
        <v>0</v>
      </c>
      <c r="R33" s="243">
        <v>0</v>
      </c>
      <c r="S33" s="243">
        <v>32</v>
      </c>
      <c r="T33" s="243">
        <v>11</v>
      </c>
      <c r="U33" s="243">
        <v>1</v>
      </c>
      <c r="V33" s="243">
        <v>5</v>
      </c>
      <c r="W33" s="243">
        <v>15</v>
      </c>
      <c r="X33" s="243">
        <v>12</v>
      </c>
      <c r="Y33" s="243">
        <v>1</v>
      </c>
      <c r="Z33" s="243">
        <v>5</v>
      </c>
      <c r="AA33" s="243">
        <v>10</v>
      </c>
      <c r="AB33" s="243">
        <v>9</v>
      </c>
      <c r="AC33" s="243">
        <v>1</v>
      </c>
      <c r="AD33" s="243">
        <v>4</v>
      </c>
      <c r="AE33" s="243">
        <v>40</v>
      </c>
      <c r="AF33" s="226">
        <v>0</v>
      </c>
      <c r="AG33" s="226">
        <v>62</v>
      </c>
      <c r="AH33" s="226">
        <v>6</v>
      </c>
      <c r="AI33" s="226" t="s">
        <v>148</v>
      </c>
      <c r="AJ33" s="226">
        <v>11</v>
      </c>
      <c r="AK33" s="112">
        <f t="shared" si="0"/>
        <v>74</v>
      </c>
      <c r="AL33" s="112">
        <f t="shared" si="1"/>
        <v>168</v>
      </c>
      <c r="AM33" s="80">
        <f t="shared" si="3"/>
        <v>3</v>
      </c>
      <c r="AN33" s="80">
        <f t="shared" si="2"/>
        <v>32</v>
      </c>
    </row>
    <row r="34" spans="1:40">
      <c r="A34" s="109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109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142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142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34" t="s">
        <v>34</v>
      </c>
      <c r="B38" s="67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114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34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34" t="s">
        <v>37</v>
      </c>
      <c r="B41" s="67">
        <v>1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142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142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46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:B29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AN47"/>
  <sheetViews>
    <sheetView topLeftCell="T7" zoomScale="90" zoomScaleNormal="90" workbookViewId="0">
      <selection activeCell="AH27" sqref="AH27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409" t="s">
        <v>1</v>
      </c>
      <c r="B4" s="424">
        <v>5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410" t="s">
        <v>2</v>
      </c>
      <c r="B5" s="425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410" t="s">
        <v>3</v>
      </c>
      <c r="B6" s="426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410" t="s">
        <v>4</v>
      </c>
      <c r="B7" s="401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411" t="s">
        <v>5</v>
      </c>
      <c r="B8" s="427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412" t="s">
        <v>83</v>
      </c>
      <c r="B9" s="428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413" t="s">
        <v>6</v>
      </c>
      <c r="B10" s="426">
        <v>9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414" t="s">
        <v>7</v>
      </c>
      <c r="B11" s="424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291"/>
      <c r="AG11" s="291"/>
      <c r="AH11" s="291"/>
      <c r="AI11" s="304"/>
      <c r="AJ11" s="30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415" t="s">
        <v>8</v>
      </c>
      <c r="B12" s="429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410" t="s">
        <v>9</v>
      </c>
      <c r="B13" s="401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410" t="s">
        <v>10</v>
      </c>
      <c r="B14" s="426">
        <v>7</v>
      </c>
      <c r="C14" s="291"/>
      <c r="D14" s="301"/>
      <c r="E14" s="291"/>
      <c r="F14" s="301"/>
      <c r="G14" s="301"/>
      <c r="H14" s="291"/>
      <c r="I14" s="301"/>
      <c r="J14" s="291"/>
      <c r="K14" s="291"/>
      <c r="L14" s="301"/>
      <c r="M14" s="291"/>
      <c r="N14" s="301"/>
      <c r="O14" s="301"/>
      <c r="P14" s="291"/>
      <c r="Q14" s="301"/>
      <c r="R14" s="291"/>
      <c r="S14" s="291"/>
      <c r="T14" s="301"/>
      <c r="U14" s="291"/>
      <c r="V14" s="301"/>
      <c r="W14" s="301"/>
      <c r="X14" s="301"/>
      <c r="Y14" s="301"/>
      <c r="Z14" s="301"/>
      <c r="AA14" s="301"/>
      <c r="AB14" s="301"/>
      <c r="AC14" s="301"/>
      <c r="AD14" s="30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410" t="s">
        <v>11</v>
      </c>
      <c r="B15" s="430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416" t="s">
        <v>12</v>
      </c>
      <c r="B16" s="401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417" t="s">
        <v>13</v>
      </c>
      <c r="B17" s="401">
        <v>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290"/>
      <c r="AB17" s="290"/>
      <c r="AC17" s="290"/>
      <c r="AD17" s="290"/>
      <c r="AE17" s="304"/>
      <c r="AF17" s="304"/>
      <c r="AG17" s="304"/>
      <c r="AH17" s="304"/>
      <c r="AI17" s="304"/>
      <c r="AJ17" s="29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410" t="s">
        <v>14</v>
      </c>
      <c r="B18" s="426">
        <v>20</v>
      </c>
      <c r="C18" s="489"/>
      <c r="D18" s="490"/>
      <c r="E18" s="490"/>
      <c r="F18" s="490"/>
      <c r="G18" s="489"/>
      <c r="H18" s="490"/>
      <c r="I18" s="490"/>
      <c r="J18" s="490"/>
      <c r="K18" s="489"/>
      <c r="L18" s="490"/>
      <c r="M18" s="490"/>
      <c r="N18" s="490"/>
      <c r="O18" s="489"/>
      <c r="P18" s="490"/>
      <c r="Q18" s="490"/>
      <c r="R18" s="490"/>
      <c r="S18" s="489"/>
      <c r="T18" s="491"/>
      <c r="U18" s="492"/>
      <c r="V18" s="491"/>
      <c r="W18" s="489"/>
      <c r="X18" s="442"/>
      <c r="Y18" s="442"/>
      <c r="Z18" s="442"/>
      <c r="AA18" s="489"/>
      <c r="AB18" s="442"/>
      <c r="AC18" s="442"/>
      <c r="AD18" s="442"/>
      <c r="AE18" s="442"/>
      <c r="AF18" s="490"/>
      <c r="AG18" s="490"/>
      <c r="AH18" s="490"/>
      <c r="AI18" s="490"/>
      <c r="AJ18" s="490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417" t="s">
        <v>15</v>
      </c>
      <c r="B19" s="401">
        <v>28</v>
      </c>
      <c r="C19" s="304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410" t="s">
        <v>16</v>
      </c>
      <c r="B20" s="426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01"/>
      <c r="AC20" s="301"/>
      <c r="AD20" s="301"/>
      <c r="AE20" s="291"/>
      <c r="AF20" s="291"/>
      <c r="AG20" s="301"/>
      <c r="AH20" s="301"/>
      <c r="AI20" s="301"/>
      <c r="AJ20" s="30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411" t="s">
        <v>17</v>
      </c>
      <c r="B21" s="432">
        <v>5</v>
      </c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493"/>
      <c r="AF21" s="395"/>
      <c r="AG21" s="395"/>
      <c r="AH21" s="493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410" t="s">
        <v>18</v>
      </c>
      <c r="B22" s="424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410" t="s">
        <v>19</v>
      </c>
      <c r="B23" s="426">
        <v>30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410" t="s">
        <v>20</v>
      </c>
      <c r="B24" s="426">
        <v>10</v>
      </c>
      <c r="C24" s="304"/>
      <c r="D24" s="291"/>
      <c r="E24" s="291"/>
      <c r="F24" s="291"/>
      <c r="G24" s="304"/>
      <c r="H24" s="291"/>
      <c r="I24" s="291"/>
      <c r="J24" s="291"/>
      <c r="K24" s="304"/>
      <c r="L24" s="291"/>
      <c r="M24" s="291"/>
      <c r="N24" s="291"/>
      <c r="O24" s="304"/>
      <c r="P24" s="291"/>
      <c r="Q24" s="291"/>
      <c r="R24" s="291"/>
      <c r="S24" s="304"/>
      <c r="T24" s="291"/>
      <c r="U24" s="291"/>
      <c r="V24" s="291"/>
      <c r="W24" s="304"/>
      <c r="X24" s="291"/>
      <c r="Y24" s="291"/>
      <c r="Z24" s="291"/>
      <c r="AA24" s="304"/>
      <c r="AB24" s="291"/>
      <c r="AC24" s="291"/>
      <c r="AD24" s="291"/>
      <c r="AE24" s="291"/>
      <c r="AF24" s="291"/>
      <c r="AG24" s="291"/>
      <c r="AH24" s="291"/>
      <c r="AI24" s="291"/>
      <c r="AJ24" s="29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410" t="s">
        <v>21</v>
      </c>
      <c r="B25" s="426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410" t="s">
        <v>22</v>
      </c>
      <c r="B26" s="426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410" t="s">
        <v>23</v>
      </c>
      <c r="B27" s="426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410" t="s">
        <v>24</v>
      </c>
      <c r="B28" s="425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410" t="s">
        <v>25</v>
      </c>
      <c r="B29" s="426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410" t="s">
        <v>26</v>
      </c>
      <c r="B30" s="426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409" t="s">
        <v>27</v>
      </c>
      <c r="B31" s="430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411" t="s">
        <v>28</v>
      </c>
      <c r="B32" s="432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494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411" t="s">
        <v>29</v>
      </c>
      <c r="B33" s="432">
        <v>14</v>
      </c>
      <c r="C33" s="243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2</v>
      </c>
      <c r="I33" s="243">
        <v>1</v>
      </c>
      <c r="J33" s="243">
        <v>1</v>
      </c>
      <c r="K33" s="243">
        <v>20</v>
      </c>
      <c r="L33" s="243">
        <v>2</v>
      </c>
      <c r="M33" s="243">
        <v>1</v>
      </c>
      <c r="N33" s="243">
        <v>1</v>
      </c>
      <c r="O33" s="243">
        <v>22</v>
      </c>
      <c r="P33" s="243">
        <v>2</v>
      </c>
      <c r="Q33" s="243">
        <v>1</v>
      </c>
      <c r="R33" s="243">
        <v>1</v>
      </c>
      <c r="S33" s="243">
        <v>32</v>
      </c>
      <c r="T33" s="243">
        <v>3</v>
      </c>
      <c r="U33" s="243">
        <v>3</v>
      </c>
      <c r="V33" s="243">
        <v>0</v>
      </c>
      <c r="W33" s="243">
        <v>15</v>
      </c>
      <c r="X33" s="243">
        <v>2</v>
      </c>
      <c r="Y33" s="243">
        <v>2</v>
      </c>
      <c r="Z33" s="243">
        <v>0</v>
      </c>
      <c r="AA33" s="243">
        <v>10</v>
      </c>
      <c r="AB33" s="243">
        <v>1</v>
      </c>
      <c r="AC33" s="243">
        <v>1</v>
      </c>
      <c r="AD33" s="243">
        <v>0</v>
      </c>
      <c r="AE33" s="243">
        <v>15</v>
      </c>
      <c r="AF33" s="226">
        <v>2</v>
      </c>
      <c r="AG33" s="226">
        <v>23</v>
      </c>
      <c r="AH33" s="226">
        <v>3</v>
      </c>
      <c r="AI33" s="226" t="s">
        <v>149</v>
      </c>
      <c r="AJ33" s="226">
        <v>3</v>
      </c>
      <c r="AK33" s="112">
        <f t="shared" si="0"/>
        <v>12</v>
      </c>
      <c r="AL33" s="112">
        <f t="shared" si="1"/>
        <v>168</v>
      </c>
      <c r="AM33" s="80">
        <f t="shared" si="3"/>
        <v>9</v>
      </c>
      <c r="AN33" s="80">
        <f t="shared" si="2"/>
        <v>3</v>
      </c>
    </row>
    <row r="34" spans="1:40">
      <c r="A34" s="417" t="s">
        <v>30</v>
      </c>
      <c r="B34" s="401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110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6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345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291"/>
      <c r="E38" s="291"/>
      <c r="F38" s="291"/>
      <c r="G38" s="304"/>
      <c r="H38" s="291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291"/>
      <c r="V38" s="291"/>
      <c r="W38" s="304"/>
      <c r="X38" s="304"/>
      <c r="Y38" s="291"/>
      <c r="Z38" s="291"/>
      <c r="AA38" s="304"/>
      <c r="AB38" s="304"/>
      <c r="AC38" s="291"/>
      <c r="AD38" s="291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47"/>
  <sheetViews>
    <sheetView topLeftCell="R10" zoomScale="85" zoomScaleNormal="85" workbookViewId="0">
      <selection activeCell="AF38" sqref="AF38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 t="shared" ref="AL4:AL44" si="1"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si="1"/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248"/>
      <c r="AD7" s="92"/>
      <c r="AE7" s="92"/>
      <c r="AF7" s="92"/>
      <c r="AG7" s="92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6"/>
      <c r="AC9" s="226"/>
      <c r="AD9" s="226"/>
      <c r="AE9" s="226"/>
      <c r="AF9" s="226"/>
      <c r="AG9" s="226"/>
      <c r="AH9" s="226"/>
      <c r="AI9" s="226"/>
      <c r="AJ9" s="22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67">
        <v>9</v>
      </c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291"/>
      <c r="AH11" s="291"/>
      <c r="AI11" s="291"/>
      <c r="AJ11" s="291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T17" s="304"/>
      <c r="U17" s="304"/>
      <c r="V17" s="304"/>
      <c r="W17" s="304"/>
      <c r="X17" s="304"/>
      <c r="Y17" s="304"/>
      <c r="Z17" s="304"/>
      <c r="AA17" s="337"/>
      <c r="AB17" s="337"/>
      <c r="AC17" s="337"/>
      <c r="AD17" s="337"/>
      <c r="AE17" s="304"/>
      <c r="AF17" s="304"/>
      <c r="AG17" s="304"/>
      <c r="AH17" s="336"/>
      <c r="AI17" s="304"/>
      <c r="AJ17" s="301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395"/>
      <c r="D21" s="255"/>
      <c r="E21" s="255"/>
      <c r="F21" s="255"/>
      <c r="G21" s="395"/>
      <c r="H21" s="255"/>
      <c r="I21" s="255"/>
      <c r="J21" s="25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6"/>
      <c r="D23" s="256"/>
      <c r="E23" s="256"/>
      <c r="F23" s="256"/>
      <c r="G23" s="256"/>
      <c r="H23" s="256"/>
      <c r="I23" s="256"/>
      <c r="J23" s="256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455"/>
      <c r="AF28" s="455"/>
      <c r="AG28" s="455"/>
      <c r="AH28" s="45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84"/>
      <c r="D29" s="197"/>
      <c r="E29" s="197"/>
      <c r="F29" s="197"/>
      <c r="G29" s="84"/>
      <c r="H29" s="197"/>
      <c r="I29" s="197"/>
      <c r="J29" s="197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>
        <v>7</v>
      </c>
      <c r="B33" s="244">
        <v>14</v>
      </c>
      <c r="C33" s="243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0</v>
      </c>
      <c r="I33" s="243">
        <v>0</v>
      </c>
      <c r="J33" s="243">
        <v>0</v>
      </c>
      <c r="K33" s="243">
        <v>20</v>
      </c>
      <c r="L33" s="243">
        <v>0</v>
      </c>
      <c r="M33" s="243">
        <v>0</v>
      </c>
      <c r="N33" s="243">
        <v>0</v>
      </c>
      <c r="O33" s="243">
        <v>22</v>
      </c>
      <c r="P33" s="243">
        <v>0</v>
      </c>
      <c r="Q33" s="243">
        <v>0</v>
      </c>
      <c r="R33" s="243">
        <v>0</v>
      </c>
      <c r="S33" s="243">
        <v>32</v>
      </c>
      <c r="T33" s="243">
        <v>9</v>
      </c>
      <c r="U33" s="243">
        <v>0</v>
      </c>
      <c r="V33" s="243">
        <v>7</v>
      </c>
      <c r="W33" s="243">
        <v>15</v>
      </c>
      <c r="X33" s="243">
        <v>6</v>
      </c>
      <c r="Y33" s="243">
        <v>1</v>
      </c>
      <c r="Z33" s="243">
        <v>4</v>
      </c>
      <c r="AA33" s="243">
        <v>10</v>
      </c>
      <c r="AB33" s="243">
        <v>3</v>
      </c>
      <c r="AC33" s="243">
        <v>0</v>
      </c>
      <c r="AD33" s="243">
        <v>1</v>
      </c>
      <c r="AE33" s="243">
        <v>50</v>
      </c>
      <c r="AF33" s="226">
        <v>0</v>
      </c>
      <c r="AG33" s="226">
        <v>50</v>
      </c>
      <c r="AH33" s="226">
        <v>7</v>
      </c>
      <c r="AI33" s="226" t="s">
        <v>150</v>
      </c>
      <c r="AJ33" s="226">
        <v>6</v>
      </c>
      <c r="AK33" s="112">
        <f t="shared" si="0"/>
        <v>18</v>
      </c>
      <c r="AL33" s="112">
        <f t="shared" si="1"/>
        <v>168</v>
      </c>
      <c r="AM33" s="80">
        <f t="shared" si="3"/>
        <v>1</v>
      </c>
      <c r="AN33" s="80">
        <f t="shared" si="2"/>
        <v>12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  <c r="AD38" s="304"/>
      <c r="AE38" s="304"/>
      <c r="AF38" s="304"/>
      <c r="AG38" s="304"/>
      <c r="AH38" s="304"/>
      <c r="AI38" s="304"/>
      <c r="AJ38" s="304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5"/>
      <c r="D41" s="197"/>
      <c r="E41" s="197"/>
      <c r="F41" s="197"/>
      <c r="G41" s="445"/>
      <c r="H41" s="197"/>
      <c r="I41" s="197"/>
      <c r="J41" s="197"/>
      <c r="K41" s="445"/>
      <c r="L41" s="197"/>
      <c r="M41" s="197"/>
      <c r="N41" s="197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4:B33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IF48"/>
  <sheetViews>
    <sheetView tabSelected="1" zoomScale="90" zoomScaleNormal="90" workbookViewId="0">
      <selection sqref="A1:Q1"/>
    </sheetView>
  </sheetViews>
  <sheetFormatPr defaultColWidth="15.7109375" defaultRowHeight="15"/>
  <cols>
    <col min="1" max="1" width="17.5703125" style="17" customWidth="1"/>
    <col min="2" max="2" width="17.85546875" style="4" customWidth="1"/>
    <col min="3" max="3" width="11" style="4" customWidth="1"/>
    <col min="4" max="8" width="7.7109375" style="4" customWidth="1"/>
    <col min="9" max="9" width="14.1406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8.28515625" style="4" customWidth="1"/>
    <col min="18" max="18" width="8.5703125" style="4" customWidth="1"/>
    <col min="19" max="25" width="8.7109375" style="4" customWidth="1"/>
    <col min="26" max="26" width="13.28515625" style="4" customWidth="1"/>
    <col min="27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34.5" customHeight="1">
      <c r="A1" s="590" t="s">
        <v>126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240" s="9" customFormat="1" ht="15" customHeight="1">
      <c r="A2" s="591" t="s">
        <v>0</v>
      </c>
      <c r="B2" s="601" t="s">
        <v>127</v>
      </c>
      <c r="C2" s="593" t="s">
        <v>60</v>
      </c>
      <c r="D2" s="593"/>
      <c r="E2" s="593"/>
      <c r="F2" s="594" t="s">
        <v>61</v>
      </c>
      <c r="G2" s="594" t="s">
        <v>78</v>
      </c>
      <c r="H2" s="594" t="s">
        <v>79</v>
      </c>
      <c r="I2" s="593" t="s">
        <v>128</v>
      </c>
      <c r="J2" s="596" t="s">
        <v>60</v>
      </c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8"/>
      <c r="Z2" s="599" t="s">
        <v>62</v>
      </c>
      <c r="AA2" s="594" t="s">
        <v>80</v>
      </c>
      <c r="AB2" s="594" t="s">
        <v>81</v>
      </c>
      <c r="AC2" s="588" t="s">
        <v>75</v>
      </c>
      <c r="AD2" s="588" t="s">
        <v>82</v>
      </c>
      <c r="AE2" s="588" t="s">
        <v>76</v>
      </c>
      <c r="AF2" s="588" t="s">
        <v>77</v>
      </c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40" s="11" customFormat="1" ht="149.25" customHeight="1">
      <c r="A3" s="592"/>
      <c r="B3" s="595"/>
      <c r="C3" s="63" t="s">
        <v>63</v>
      </c>
      <c r="D3" s="63" t="s">
        <v>64</v>
      </c>
      <c r="E3" s="63" t="s">
        <v>65</v>
      </c>
      <c r="F3" s="595"/>
      <c r="G3" s="595"/>
      <c r="H3" s="595"/>
      <c r="I3" s="593"/>
      <c r="J3" s="76" t="s">
        <v>66</v>
      </c>
      <c r="K3" s="76" t="s">
        <v>65</v>
      </c>
      <c r="L3" s="76" t="s">
        <v>67</v>
      </c>
      <c r="M3" s="76" t="s">
        <v>68</v>
      </c>
      <c r="N3" s="76" t="s">
        <v>69</v>
      </c>
      <c r="O3" s="76" t="s">
        <v>70</v>
      </c>
      <c r="P3" s="76" t="s">
        <v>71</v>
      </c>
      <c r="Q3" s="76" t="s">
        <v>72</v>
      </c>
      <c r="R3" s="76" t="s">
        <v>73</v>
      </c>
      <c r="S3" s="76" t="s">
        <v>74</v>
      </c>
      <c r="T3" s="147">
        <v>11</v>
      </c>
      <c r="U3" s="147">
        <v>12</v>
      </c>
      <c r="V3" s="147">
        <v>13</v>
      </c>
      <c r="W3" s="147">
        <v>14</v>
      </c>
      <c r="X3" s="147">
        <v>15</v>
      </c>
      <c r="Y3" s="147">
        <v>16</v>
      </c>
      <c r="Z3" s="600"/>
      <c r="AA3" s="595"/>
      <c r="AB3" s="595"/>
      <c r="AC3" s="589"/>
      <c r="AD3" s="589"/>
      <c r="AE3" s="589"/>
      <c r="AF3" s="589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5"/>
      <c r="CO3" s="10"/>
      <c r="CP3" s="10"/>
      <c r="CQ3" s="10"/>
      <c r="CR3" s="10"/>
      <c r="CS3" s="10"/>
      <c r="CT3" s="10"/>
      <c r="CU3" s="10"/>
      <c r="CV3" s="5"/>
      <c r="CW3" s="10"/>
      <c r="CX3" s="10"/>
      <c r="CY3" s="10"/>
      <c r="CZ3" s="10"/>
      <c r="DA3" s="10"/>
      <c r="DB3" s="10"/>
      <c r="DC3" s="10"/>
      <c r="DD3" s="5"/>
      <c r="DE3" s="10"/>
      <c r="DF3" s="10"/>
      <c r="DG3" s="10"/>
      <c r="DH3" s="10"/>
      <c r="DI3" s="10"/>
      <c r="DJ3" s="10"/>
      <c r="DK3" s="10"/>
      <c r="DL3" s="5"/>
      <c r="DM3" s="10"/>
      <c r="DN3" s="10"/>
      <c r="DO3" s="10"/>
      <c r="DP3" s="10"/>
      <c r="DQ3" s="10"/>
      <c r="DR3" s="10"/>
      <c r="DS3" s="10"/>
      <c r="DT3" s="5"/>
      <c r="DU3" s="10"/>
      <c r="DV3" s="10"/>
      <c r="DW3" s="10"/>
      <c r="DX3" s="10"/>
      <c r="DY3" s="10"/>
      <c r="DZ3" s="10"/>
      <c r="EA3" s="10"/>
      <c r="EB3" s="5"/>
      <c r="EC3" s="10"/>
      <c r="ED3" s="10"/>
      <c r="EE3" s="10"/>
      <c r="EF3" s="10"/>
      <c r="EG3" s="10"/>
      <c r="EH3" s="10"/>
      <c r="EI3" s="10"/>
      <c r="EJ3" s="5"/>
      <c r="EK3" s="10"/>
      <c r="EL3" s="10"/>
      <c r="EM3" s="10"/>
      <c r="EN3" s="10"/>
      <c r="EO3" s="10"/>
      <c r="EP3" s="10"/>
      <c r="EQ3" s="10"/>
      <c r="ER3" s="5"/>
      <c r="ES3" s="10"/>
      <c r="ET3" s="10"/>
      <c r="EU3" s="10"/>
      <c r="EV3" s="10"/>
      <c r="EW3" s="10"/>
      <c r="EX3" s="10"/>
      <c r="EY3" s="10"/>
      <c r="EZ3" s="5"/>
      <c r="FA3" s="10"/>
      <c r="FB3" s="10"/>
      <c r="FC3" s="10"/>
      <c r="FD3" s="10"/>
      <c r="FE3" s="10"/>
      <c r="FF3" s="10"/>
      <c r="FG3" s="10"/>
      <c r="FH3" s="5"/>
      <c r="FI3" s="10"/>
      <c r="FJ3" s="10"/>
      <c r="FK3" s="10"/>
      <c r="FL3" s="10"/>
      <c r="FM3" s="10"/>
      <c r="FN3" s="10"/>
      <c r="FO3" s="10"/>
      <c r="FP3" s="5"/>
      <c r="FQ3" s="10"/>
      <c r="FR3" s="10"/>
      <c r="FS3" s="10"/>
      <c r="FT3" s="10"/>
      <c r="FU3" s="10"/>
      <c r="FV3" s="10"/>
      <c r="FW3" s="10"/>
      <c r="FX3" s="5"/>
      <c r="FY3" s="10"/>
      <c r="FZ3" s="10"/>
      <c r="GA3" s="10"/>
      <c r="GB3" s="10"/>
      <c r="GC3" s="10"/>
      <c r="GD3" s="10"/>
      <c r="GE3" s="10"/>
      <c r="GF3" s="5"/>
      <c r="GG3" s="10"/>
      <c r="GH3" s="10"/>
      <c r="GI3" s="10"/>
      <c r="GJ3" s="10"/>
      <c r="GK3" s="10"/>
      <c r="GL3" s="10"/>
      <c r="GM3" s="10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s="14" customFormat="1" ht="24">
      <c r="A4" s="148" t="s">
        <v>1</v>
      </c>
      <c r="B4" s="495">
        <f t="shared" ref="B4:B6" si="0">C4+D4+E4</f>
        <v>0</v>
      </c>
      <c r="C4" s="291"/>
      <c r="D4" s="291"/>
      <c r="E4" s="291"/>
      <c r="F4" s="307">
        <f>C4+D4+(E4*2)</f>
        <v>0</v>
      </c>
      <c r="G4" s="291"/>
      <c r="H4" s="497" t="e">
        <f t="shared" ref="H4:H45" si="1">(G4*100)/F4</f>
        <v>#DIV/0!</v>
      </c>
      <c r="I4" s="319">
        <f t="shared" ref="I4:I42" si="2">SUM(J4:Y4)</f>
        <v>0</v>
      </c>
      <c r="J4" s="291"/>
      <c r="K4" s="320"/>
      <c r="L4" s="320"/>
      <c r="M4" s="320"/>
      <c r="N4" s="320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307">
        <f>J4+(K4*2)+(L4*3)+(M4*4)+(N4*5)+(O4*6)+(P4*7)+(Q4*8)+(R4*9)+(S4*10)+(T4*11)+(U4*12)+(V4*13)+(W4*14)+(X4*15)+(Y4*16)</f>
        <v>0</v>
      </c>
      <c r="AA4" s="291"/>
      <c r="AB4" s="278" t="e">
        <f t="shared" ref="AB4:AB45" si="3">(AA4*100)/Z4</f>
        <v>#DIV/0!</v>
      </c>
      <c r="AC4" s="291"/>
      <c r="AD4" s="291"/>
      <c r="AE4" s="291"/>
      <c r="AF4" s="291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</row>
    <row r="5" spans="1:240" s="9" customFormat="1" ht="12.75" customHeight="1">
      <c r="A5" s="150" t="s">
        <v>2</v>
      </c>
      <c r="B5" s="495">
        <f t="shared" si="0"/>
        <v>0</v>
      </c>
      <c r="C5" s="290"/>
      <c r="D5" s="290"/>
      <c r="E5" s="290"/>
      <c r="F5" s="307">
        <f>C5+D5+(E5*2)</f>
        <v>0</v>
      </c>
      <c r="G5" s="290"/>
      <c r="H5" s="497" t="e">
        <f t="shared" si="1"/>
        <v>#DIV/0!</v>
      </c>
      <c r="I5" s="319">
        <f t="shared" si="2"/>
        <v>0</v>
      </c>
      <c r="J5" s="290"/>
      <c r="K5" s="290"/>
      <c r="L5" s="290"/>
      <c r="M5" s="337"/>
      <c r="N5" s="337"/>
      <c r="O5" s="337"/>
      <c r="P5" s="337"/>
      <c r="Q5" s="337"/>
      <c r="R5" s="337"/>
      <c r="S5" s="337"/>
      <c r="T5" s="290"/>
      <c r="U5" s="290"/>
      <c r="V5" s="290"/>
      <c r="W5" s="290"/>
      <c r="X5" s="290"/>
      <c r="Y5" s="290"/>
      <c r="Z5" s="307">
        <f t="shared" ref="Z5:Z7" si="4">J5+(K5*2)+(L5*3)+(M5*4)+(N5*5)+(O5*6)+(P5*7)+(Q5*8)+(R5*9)+(S5*10)+(T5*11)+(U5*12)+(V5*13)+(W5*14)+(X5*15)+(Y5*16)</f>
        <v>0</v>
      </c>
      <c r="AA5" s="290"/>
      <c r="AB5" s="278" t="e">
        <f t="shared" si="3"/>
        <v>#DIV/0!</v>
      </c>
      <c r="AC5" s="337"/>
      <c r="AD5" s="337"/>
      <c r="AE5" s="337"/>
      <c r="AF5" s="337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40" s="9" customFormat="1" ht="12">
      <c r="A6" s="151" t="s">
        <v>108</v>
      </c>
      <c r="B6" s="495">
        <f t="shared" si="0"/>
        <v>0</v>
      </c>
      <c r="C6" s="304"/>
      <c r="D6" s="304"/>
      <c r="E6" s="304"/>
      <c r="F6" s="307">
        <f t="shared" ref="F6:F45" si="5">C6+D6+(E6*2)</f>
        <v>0</v>
      </c>
      <c r="G6" s="290"/>
      <c r="H6" s="497" t="e">
        <f t="shared" si="1"/>
        <v>#DIV/0!</v>
      </c>
      <c r="I6" s="319">
        <f t="shared" si="2"/>
        <v>0</v>
      </c>
      <c r="J6" s="291"/>
      <c r="K6" s="320"/>
      <c r="L6" s="320"/>
      <c r="M6" s="320"/>
      <c r="N6" s="320"/>
      <c r="O6" s="290"/>
      <c r="P6" s="290"/>
      <c r="Q6" s="290"/>
      <c r="R6" s="290"/>
      <c r="S6" s="290"/>
      <c r="T6" s="290"/>
      <c r="U6" s="290"/>
      <c r="V6" s="290"/>
      <c r="W6" s="338"/>
      <c r="X6" s="338"/>
      <c r="Y6" s="338"/>
      <c r="Z6" s="307">
        <f t="shared" si="4"/>
        <v>0</v>
      </c>
      <c r="AA6" s="290"/>
      <c r="AB6" s="278" t="e">
        <f t="shared" si="3"/>
        <v>#DIV/0!</v>
      </c>
      <c r="AC6" s="290"/>
      <c r="AD6" s="290"/>
      <c r="AE6" s="290"/>
      <c r="AF6" s="290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</row>
    <row r="7" spans="1:240" s="9" customFormat="1" ht="24">
      <c r="A7" s="150" t="s">
        <v>4</v>
      </c>
      <c r="B7" s="495">
        <f t="shared" ref="B7:B45" si="6">C7+D7+E7</f>
        <v>0</v>
      </c>
      <c r="C7" s="247"/>
      <c r="D7" s="247"/>
      <c r="E7" s="247"/>
      <c r="F7" s="307">
        <f t="shared" si="5"/>
        <v>0</v>
      </c>
      <c r="G7" s="247"/>
      <c r="H7" s="497" t="e">
        <f t="shared" si="1"/>
        <v>#DIV/0!</v>
      </c>
      <c r="I7" s="319">
        <f t="shared" si="2"/>
        <v>0</v>
      </c>
      <c r="J7" s="248"/>
      <c r="K7" s="500"/>
      <c r="L7" s="500"/>
      <c r="M7" s="500"/>
      <c r="N7" s="500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307">
        <f t="shared" si="4"/>
        <v>0</v>
      </c>
      <c r="AA7" s="247"/>
      <c r="AB7" s="278" t="e">
        <f t="shared" si="3"/>
        <v>#DIV/0!</v>
      </c>
      <c r="AC7" s="247"/>
      <c r="AD7" s="247"/>
      <c r="AE7" s="247"/>
      <c r="AF7" s="247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</row>
    <row r="8" spans="1:240">
      <c r="A8" s="152" t="s">
        <v>5</v>
      </c>
      <c r="B8" s="495">
        <f t="shared" si="6"/>
        <v>0</v>
      </c>
      <c r="C8" s="45"/>
      <c r="D8" s="45"/>
      <c r="E8" s="45"/>
      <c r="F8" s="307">
        <f t="shared" si="5"/>
        <v>0</v>
      </c>
      <c r="G8" s="45"/>
      <c r="H8" s="497" t="e">
        <f t="shared" si="1"/>
        <v>#DIV/0!</v>
      </c>
      <c r="I8" s="319">
        <f t="shared" si="2"/>
        <v>0</v>
      </c>
      <c r="J8" s="149"/>
      <c r="K8" s="501"/>
      <c r="L8" s="502"/>
      <c r="M8" s="503"/>
      <c r="N8" s="502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97">
        <f t="shared" ref="Z8:Z23" si="7">J8+(K8*2)+(L8*3)+(M8*4)+(N8*5)+(O8*6)+(P8*7)+(Q8*8)+(R8*9)+(S8*10)+(T8*11)+(U8*12)+(V8*13)+(W8*14)+(X8*15)+(Y8*16)</f>
        <v>0</v>
      </c>
      <c r="AA8" s="45"/>
      <c r="AB8" s="278" t="e">
        <f t="shared" si="3"/>
        <v>#DIV/0!</v>
      </c>
      <c r="AC8" s="45"/>
      <c r="AD8" s="45"/>
      <c r="AE8" s="45"/>
      <c r="AF8" s="45"/>
    </row>
    <row r="9" spans="1:240" s="24" customFormat="1">
      <c r="A9" s="153" t="s">
        <v>83</v>
      </c>
      <c r="B9" s="495">
        <f t="shared" si="6"/>
        <v>0</v>
      </c>
      <c r="C9" s="204"/>
      <c r="D9" s="204"/>
      <c r="E9" s="204"/>
      <c r="F9" s="307">
        <f t="shared" si="5"/>
        <v>0</v>
      </c>
      <c r="G9" s="204"/>
      <c r="H9" s="497" t="e">
        <f t="shared" si="1"/>
        <v>#DIV/0!</v>
      </c>
      <c r="I9" s="319">
        <f t="shared" si="2"/>
        <v>0</v>
      </c>
      <c r="J9" s="205"/>
      <c r="K9" s="505"/>
      <c r="L9" s="505"/>
      <c r="M9" s="505"/>
      <c r="N9" s="505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497">
        <f t="shared" si="7"/>
        <v>0</v>
      </c>
      <c r="AA9" s="204"/>
      <c r="AB9" s="278" t="e">
        <f t="shared" si="3"/>
        <v>#DIV/0!</v>
      </c>
      <c r="AC9" s="204"/>
      <c r="AD9" s="204"/>
      <c r="AE9" s="204"/>
      <c r="AF9" s="204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</row>
    <row r="10" spans="1:240">
      <c r="A10" s="150" t="s">
        <v>6</v>
      </c>
      <c r="B10" s="495">
        <f t="shared" si="6"/>
        <v>0</v>
      </c>
      <c r="C10" s="290"/>
      <c r="D10" s="290"/>
      <c r="E10" s="290"/>
      <c r="F10" s="307">
        <f t="shared" si="5"/>
        <v>0</v>
      </c>
      <c r="G10" s="290"/>
      <c r="H10" s="497" t="e">
        <f t="shared" si="1"/>
        <v>#DIV/0!</v>
      </c>
      <c r="I10" s="319">
        <f t="shared" si="2"/>
        <v>0</v>
      </c>
      <c r="J10" s="291"/>
      <c r="K10" s="320"/>
      <c r="L10" s="320"/>
      <c r="M10" s="320"/>
      <c r="N10" s="32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307">
        <f t="shared" si="7"/>
        <v>0</v>
      </c>
      <c r="AA10" s="290"/>
      <c r="AB10" s="278" t="e">
        <f t="shared" si="3"/>
        <v>#DIV/0!</v>
      </c>
      <c r="AC10" s="290"/>
      <c r="AD10" s="290"/>
      <c r="AE10" s="290"/>
      <c r="AF10" s="290"/>
    </row>
    <row r="11" spans="1:240">
      <c r="A11" s="154" t="s">
        <v>7</v>
      </c>
      <c r="B11" s="495">
        <f t="shared" si="6"/>
        <v>0</v>
      </c>
      <c r="C11" s="304"/>
      <c r="D11" s="304"/>
      <c r="E11" s="304"/>
      <c r="F11" s="307">
        <f t="shared" si="5"/>
        <v>0</v>
      </c>
      <c r="G11" s="304"/>
      <c r="H11" s="497" t="e">
        <f t="shared" si="1"/>
        <v>#DIV/0!</v>
      </c>
      <c r="I11" s="319">
        <f t="shared" si="2"/>
        <v>0</v>
      </c>
      <c r="J11" s="291"/>
      <c r="K11" s="320"/>
      <c r="L11" s="320"/>
      <c r="M11" s="320"/>
      <c r="N11" s="320"/>
      <c r="O11" s="304"/>
      <c r="P11" s="304"/>
      <c r="Q11" s="304"/>
      <c r="R11" s="304"/>
      <c r="S11" s="518"/>
      <c r="T11" s="304"/>
      <c r="U11" s="304"/>
      <c r="V11" s="304"/>
      <c r="W11" s="304"/>
      <c r="X11" s="304"/>
      <c r="Y11" s="304"/>
      <c r="Z11" s="307">
        <f t="shared" si="7"/>
        <v>0</v>
      </c>
      <c r="AA11" s="304"/>
      <c r="AB11" s="278" t="e">
        <f t="shared" si="3"/>
        <v>#DIV/0!</v>
      </c>
      <c r="AC11" s="304"/>
      <c r="AD11" s="304"/>
      <c r="AE11" s="304"/>
      <c r="AF11" s="304"/>
    </row>
    <row r="12" spans="1:240" s="2" customFormat="1">
      <c r="A12" s="155" t="s">
        <v>8</v>
      </c>
      <c r="B12" s="495">
        <f t="shared" si="6"/>
        <v>0</v>
      </c>
      <c r="C12" s="45"/>
      <c r="D12" s="45"/>
      <c r="E12" s="45"/>
      <c r="F12" s="307">
        <f t="shared" si="5"/>
        <v>0</v>
      </c>
      <c r="G12" s="45"/>
      <c r="H12" s="497" t="e">
        <f t="shared" si="1"/>
        <v>#DIV/0!</v>
      </c>
      <c r="I12" s="319">
        <f t="shared" si="2"/>
        <v>0</v>
      </c>
      <c r="J12" s="149"/>
      <c r="K12" s="501"/>
      <c r="L12" s="502"/>
      <c r="M12" s="503"/>
      <c r="N12" s="50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497">
        <f t="shared" si="7"/>
        <v>0</v>
      </c>
      <c r="AA12" s="52"/>
      <c r="AB12" s="278" t="e">
        <f t="shared" si="3"/>
        <v>#DIV/0!</v>
      </c>
      <c r="AC12" s="52"/>
      <c r="AD12" s="52"/>
      <c r="AE12" s="52"/>
      <c r="AF12" s="52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</row>
    <row r="13" spans="1:240">
      <c r="A13" s="150" t="s">
        <v>9</v>
      </c>
      <c r="B13" s="495">
        <f t="shared" si="6"/>
        <v>0</v>
      </c>
      <c r="C13" s="337"/>
      <c r="D13" s="337"/>
      <c r="E13" s="337"/>
      <c r="F13" s="307">
        <f t="shared" si="5"/>
        <v>0</v>
      </c>
      <c r="G13" s="337"/>
      <c r="H13" s="497" t="e">
        <f t="shared" si="1"/>
        <v>#DIV/0!</v>
      </c>
      <c r="I13" s="319">
        <f t="shared" si="2"/>
        <v>0</v>
      </c>
      <c r="J13" s="301"/>
      <c r="K13" s="504"/>
      <c r="L13" s="504"/>
      <c r="M13" s="504"/>
      <c r="N13" s="504"/>
      <c r="O13" s="311"/>
      <c r="P13" s="311"/>
      <c r="Q13" s="311"/>
      <c r="R13" s="311"/>
      <c r="S13" s="311"/>
      <c r="T13" s="311"/>
      <c r="U13" s="311"/>
      <c r="V13" s="311"/>
      <c r="W13" s="311"/>
      <c r="X13" s="337"/>
      <c r="Y13" s="337"/>
      <c r="Z13" s="309">
        <f t="shared" si="7"/>
        <v>0</v>
      </c>
      <c r="AA13" s="337"/>
      <c r="AB13" s="278" t="e">
        <f t="shared" si="3"/>
        <v>#DIV/0!</v>
      </c>
      <c r="AC13" s="337"/>
      <c r="AD13" s="337"/>
      <c r="AE13" s="337"/>
      <c r="AF13" s="337"/>
    </row>
    <row r="14" spans="1:240">
      <c r="A14" s="151" t="s">
        <v>84</v>
      </c>
      <c r="B14" s="495">
        <f t="shared" si="6"/>
        <v>0</v>
      </c>
      <c r="C14" s="291"/>
      <c r="D14" s="291"/>
      <c r="E14" s="291"/>
      <c r="F14" s="307">
        <f t="shared" si="5"/>
        <v>0</v>
      </c>
      <c r="G14" s="291"/>
      <c r="H14" s="497" t="e">
        <f t="shared" si="1"/>
        <v>#DIV/0!</v>
      </c>
      <c r="I14" s="319">
        <f t="shared" si="2"/>
        <v>0</v>
      </c>
      <c r="J14" s="291"/>
      <c r="K14" s="320"/>
      <c r="L14" s="320"/>
      <c r="M14" s="320"/>
      <c r="N14" s="320"/>
      <c r="O14" s="291"/>
      <c r="P14" s="291"/>
      <c r="Q14" s="291"/>
      <c r="R14" s="291"/>
      <c r="S14" s="291"/>
      <c r="T14" s="290"/>
      <c r="U14" s="290"/>
      <c r="V14" s="290"/>
      <c r="W14" s="290"/>
      <c r="X14" s="290"/>
      <c r="Y14" s="290"/>
      <c r="Z14" s="307">
        <f t="shared" si="7"/>
        <v>0</v>
      </c>
      <c r="AA14" s="291"/>
      <c r="AB14" s="278" t="e">
        <f t="shared" si="3"/>
        <v>#DIV/0!</v>
      </c>
      <c r="AC14" s="291"/>
      <c r="AD14" s="291"/>
      <c r="AE14" s="291"/>
      <c r="AF14" s="291"/>
    </row>
    <row r="15" spans="1:240">
      <c r="A15" s="150" t="s">
        <v>11</v>
      </c>
      <c r="B15" s="495">
        <f t="shared" si="6"/>
        <v>0</v>
      </c>
      <c r="C15" s="206"/>
      <c r="D15" s="206"/>
      <c r="E15" s="206"/>
      <c r="F15" s="307">
        <f t="shared" si="5"/>
        <v>0</v>
      </c>
      <c r="G15" s="206"/>
      <c r="H15" s="497" t="e">
        <f t="shared" si="1"/>
        <v>#DIV/0!</v>
      </c>
      <c r="I15" s="319">
        <f t="shared" si="2"/>
        <v>0</v>
      </c>
      <c r="J15" s="205"/>
      <c r="K15" s="505"/>
      <c r="L15" s="505"/>
      <c r="M15" s="505"/>
      <c r="N15" s="505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488">
        <f t="shared" si="7"/>
        <v>0</v>
      </c>
      <c r="AA15" s="206"/>
      <c r="AB15" s="278" t="e">
        <f t="shared" si="3"/>
        <v>#DIV/0!</v>
      </c>
      <c r="AC15" s="206"/>
      <c r="AD15" s="206"/>
      <c r="AE15" s="206"/>
      <c r="AF15" s="206"/>
    </row>
    <row r="16" spans="1:240">
      <c r="A16" s="151" t="s">
        <v>12</v>
      </c>
      <c r="B16" s="495">
        <f t="shared" si="6"/>
        <v>0</v>
      </c>
      <c r="C16" s="206"/>
      <c r="D16" s="206"/>
      <c r="E16" s="206"/>
      <c r="F16" s="307">
        <f t="shared" si="5"/>
        <v>0</v>
      </c>
      <c r="G16" s="206"/>
      <c r="H16" s="497" t="e">
        <f t="shared" si="1"/>
        <v>#DIV/0!</v>
      </c>
      <c r="I16" s="319">
        <f t="shared" si="2"/>
        <v>0</v>
      </c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206"/>
      <c r="U16" s="206"/>
      <c r="V16" s="206"/>
      <c r="W16" s="206"/>
      <c r="X16" s="206"/>
      <c r="Y16" s="206"/>
      <c r="Z16" s="499">
        <f>J16+(K16*2)+(L16*3)+(M16*4)+(N16*5)+(O16*6)+(P16*7)+(Q16*8)+(R16*9)+(S16*10)+(T16*11)+(U16*12)+(V16*13)+(W16*14)+(X16*15)+(Y16*16)</f>
        <v>0</v>
      </c>
      <c r="AA16" s="206"/>
      <c r="AB16" s="278" t="e">
        <f t="shared" si="3"/>
        <v>#DIV/0!</v>
      </c>
      <c r="AC16" s="206"/>
      <c r="AD16" s="206"/>
      <c r="AE16" s="206"/>
      <c r="AF16" s="206"/>
    </row>
    <row r="17" spans="1:219">
      <c r="A17" s="151" t="s">
        <v>13</v>
      </c>
      <c r="B17" s="495">
        <f t="shared" si="6"/>
        <v>0</v>
      </c>
      <c r="C17" s="290"/>
      <c r="D17" s="290"/>
      <c r="E17" s="290"/>
      <c r="F17" s="307">
        <f t="shared" si="5"/>
        <v>0</v>
      </c>
      <c r="G17" s="290"/>
      <c r="H17" s="497" t="e">
        <f t="shared" si="1"/>
        <v>#DIV/0!</v>
      </c>
      <c r="I17" s="319">
        <f t="shared" si="2"/>
        <v>0</v>
      </c>
      <c r="J17" s="291"/>
      <c r="K17" s="320"/>
      <c r="L17" s="320"/>
      <c r="M17" s="320"/>
      <c r="N17" s="32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307">
        <f t="shared" ref="Z17:Z18" si="8">J17+(K17*2)+(L17*3)+(M17*4)+(N17*5)+(O17*6)+(P17*7)+(Q17*8)+(R17*9)+(S17*10)+(T17*11)+(U17*12)+(V17*13)+(W17*14)+(X17*15)+(Y17*16)</f>
        <v>0</v>
      </c>
      <c r="AA17" s="290"/>
      <c r="AB17" s="278" t="e">
        <f t="shared" si="3"/>
        <v>#DIV/0!</v>
      </c>
      <c r="AC17" s="290"/>
      <c r="AD17" s="290"/>
      <c r="AE17" s="290"/>
      <c r="AF17" s="290"/>
    </row>
    <row r="18" spans="1:219">
      <c r="A18" s="150" t="s">
        <v>14</v>
      </c>
      <c r="B18" s="495">
        <f t="shared" si="6"/>
        <v>0</v>
      </c>
      <c r="C18" s="290"/>
      <c r="D18" s="290"/>
      <c r="E18" s="290"/>
      <c r="F18" s="307">
        <f t="shared" si="5"/>
        <v>0</v>
      </c>
      <c r="G18" s="290"/>
      <c r="H18" s="497" t="e">
        <f t="shared" si="1"/>
        <v>#DIV/0!</v>
      </c>
      <c r="I18" s="319">
        <f t="shared" si="2"/>
        <v>0</v>
      </c>
      <c r="J18" s="290"/>
      <c r="K18" s="290"/>
      <c r="L18" s="290"/>
      <c r="M18" s="290"/>
      <c r="N18" s="290"/>
      <c r="O18" s="290"/>
      <c r="P18" s="290"/>
      <c r="Q18" s="290"/>
      <c r="R18" s="290"/>
      <c r="S18" s="290"/>
      <c r="T18" s="290"/>
      <c r="U18" s="290"/>
      <c r="V18" s="290"/>
      <c r="W18" s="291"/>
      <c r="X18" s="290"/>
      <c r="Y18" s="290"/>
      <c r="Z18" s="307">
        <f t="shared" si="8"/>
        <v>0</v>
      </c>
      <c r="AA18" s="290"/>
      <c r="AB18" s="278" t="e">
        <f t="shared" si="3"/>
        <v>#DIV/0!</v>
      </c>
      <c r="AC18" s="290"/>
      <c r="AD18" s="290"/>
      <c r="AE18" s="290"/>
      <c r="AF18" s="290"/>
    </row>
    <row r="19" spans="1:219">
      <c r="A19" s="151" t="s">
        <v>15</v>
      </c>
      <c r="B19" s="495">
        <f t="shared" si="6"/>
        <v>0</v>
      </c>
      <c r="C19" s="290"/>
      <c r="D19" s="290"/>
      <c r="E19" s="290"/>
      <c r="F19" s="307">
        <f t="shared" si="5"/>
        <v>0</v>
      </c>
      <c r="G19" s="290"/>
      <c r="H19" s="497" t="e">
        <f t="shared" si="1"/>
        <v>#DIV/0!</v>
      </c>
      <c r="I19" s="319">
        <f t="shared" si="2"/>
        <v>0</v>
      </c>
      <c r="J19" s="291"/>
      <c r="K19" s="320"/>
      <c r="L19" s="320"/>
      <c r="M19" s="320"/>
      <c r="N19" s="32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/>
      <c r="Z19" s="307">
        <f t="shared" si="7"/>
        <v>0</v>
      </c>
      <c r="AA19" s="290"/>
      <c r="AB19" s="278" t="e">
        <f t="shared" si="3"/>
        <v>#DIV/0!</v>
      </c>
      <c r="AC19" s="290"/>
      <c r="AD19" s="290"/>
      <c r="AE19" s="290"/>
      <c r="AF19" s="290"/>
    </row>
    <row r="20" spans="1:219">
      <c r="A20" s="150" t="s">
        <v>16</v>
      </c>
      <c r="B20" s="495">
        <f t="shared" si="6"/>
        <v>0</v>
      </c>
      <c r="C20" s="290"/>
      <c r="D20" s="290"/>
      <c r="E20" s="290"/>
      <c r="F20" s="307">
        <f t="shared" si="5"/>
        <v>0</v>
      </c>
      <c r="G20" s="290"/>
      <c r="H20" s="497" t="e">
        <f t="shared" si="1"/>
        <v>#DIV/0!</v>
      </c>
      <c r="I20" s="319">
        <f t="shared" si="2"/>
        <v>0</v>
      </c>
      <c r="J20" s="291"/>
      <c r="K20" s="320"/>
      <c r="L20" s="320"/>
      <c r="M20" s="320"/>
      <c r="N20" s="320"/>
      <c r="O20" s="304"/>
      <c r="P20" s="304"/>
      <c r="Q20" s="304"/>
      <c r="R20" s="304"/>
      <c r="S20" s="304"/>
      <c r="T20" s="290"/>
      <c r="U20" s="290"/>
      <c r="V20" s="290"/>
      <c r="W20" s="290"/>
      <c r="X20" s="290"/>
      <c r="Y20" s="290"/>
      <c r="Z20" s="307">
        <f t="shared" si="7"/>
        <v>0</v>
      </c>
      <c r="AA20" s="304"/>
      <c r="AB20" s="278" t="e">
        <f t="shared" si="3"/>
        <v>#DIV/0!</v>
      </c>
      <c r="AC20" s="304"/>
      <c r="AD20" s="304"/>
      <c r="AE20" s="304"/>
      <c r="AF20" s="304"/>
    </row>
    <row r="21" spans="1:219">
      <c r="A21" s="152" t="s">
        <v>17</v>
      </c>
      <c r="B21" s="495">
        <f t="shared" si="6"/>
        <v>0</v>
      </c>
      <c r="C21" s="249"/>
      <c r="D21" s="249"/>
      <c r="E21" s="249"/>
      <c r="F21" s="307">
        <f t="shared" si="5"/>
        <v>0</v>
      </c>
      <c r="G21" s="249"/>
      <c r="H21" s="497" t="e">
        <f t="shared" si="1"/>
        <v>#DIV/0!</v>
      </c>
      <c r="I21" s="319">
        <f t="shared" si="2"/>
        <v>0</v>
      </c>
      <c r="J21" s="249"/>
      <c r="K21" s="500"/>
      <c r="L21" s="500"/>
      <c r="M21" s="500"/>
      <c r="N21" s="500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78">
        <f t="shared" si="7"/>
        <v>0</v>
      </c>
      <c r="AA21" s="249"/>
      <c r="AB21" s="278" t="e">
        <f t="shared" si="3"/>
        <v>#DIV/0!</v>
      </c>
      <c r="AC21" s="249"/>
      <c r="AD21" s="249"/>
      <c r="AE21" s="249"/>
      <c r="AF21" s="249"/>
    </row>
    <row r="22" spans="1:219">
      <c r="A22" s="150" t="s">
        <v>18</v>
      </c>
      <c r="B22" s="495">
        <f t="shared" si="6"/>
        <v>0</v>
      </c>
      <c r="C22" s="248"/>
      <c r="D22" s="248"/>
      <c r="E22" s="248"/>
      <c r="F22" s="307">
        <f t="shared" si="5"/>
        <v>0</v>
      </c>
      <c r="G22" s="248"/>
      <c r="H22" s="497" t="e">
        <f t="shared" si="1"/>
        <v>#DIV/0!</v>
      </c>
      <c r="I22" s="319">
        <f t="shared" si="2"/>
        <v>0</v>
      </c>
      <c r="J22" s="248"/>
      <c r="K22" s="500"/>
      <c r="L22" s="500"/>
      <c r="M22" s="500"/>
      <c r="N22" s="500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78">
        <f t="shared" si="7"/>
        <v>0</v>
      </c>
      <c r="AA22" s="248"/>
      <c r="AB22" s="278" t="e">
        <f t="shared" si="3"/>
        <v>#DIV/0!</v>
      </c>
      <c r="AC22" s="248"/>
      <c r="AD22" s="248"/>
      <c r="AE22" s="248"/>
      <c r="AF22" s="248"/>
    </row>
    <row r="23" spans="1:219">
      <c r="A23" s="150" t="s">
        <v>19</v>
      </c>
      <c r="B23" s="495">
        <f t="shared" si="6"/>
        <v>0</v>
      </c>
      <c r="C23" s="248"/>
      <c r="D23" s="248"/>
      <c r="E23" s="248"/>
      <c r="F23" s="307">
        <f t="shared" si="5"/>
        <v>0</v>
      </c>
      <c r="G23" s="248"/>
      <c r="H23" s="497" t="e">
        <f t="shared" si="1"/>
        <v>#DIV/0!</v>
      </c>
      <c r="I23" s="319">
        <f t="shared" si="2"/>
        <v>0</v>
      </c>
      <c r="J23" s="249"/>
      <c r="K23" s="500"/>
      <c r="L23" s="500"/>
      <c r="M23" s="500"/>
      <c r="N23" s="500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78">
        <f t="shared" si="7"/>
        <v>0</v>
      </c>
      <c r="AA23" s="248"/>
      <c r="AB23" s="278" t="e">
        <f t="shared" si="3"/>
        <v>#DIV/0!</v>
      </c>
      <c r="AC23" s="248"/>
      <c r="AD23" s="248"/>
      <c r="AE23" s="248"/>
      <c r="AF23" s="248"/>
    </row>
    <row r="24" spans="1:219">
      <c r="A24" s="150" t="s">
        <v>20</v>
      </c>
      <c r="B24" s="495">
        <f t="shared" si="6"/>
        <v>0</v>
      </c>
      <c r="C24" s="318"/>
      <c r="D24" s="318"/>
      <c r="E24" s="318"/>
      <c r="F24" s="307">
        <f t="shared" si="5"/>
        <v>0</v>
      </c>
      <c r="G24" s="318"/>
      <c r="H24" s="497" t="e">
        <f t="shared" si="1"/>
        <v>#DIV/0!</v>
      </c>
      <c r="I24" s="319">
        <f t="shared" si="2"/>
        <v>0</v>
      </c>
      <c r="J24" s="292"/>
      <c r="K24" s="320"/>
      <c r="L24" s="320"/>
      <c r="M24" s="320"/>
      <c r="N24" s="320"/>
      <c r="O24" s="318"/>
      <c r="P24" s="318"/>
      <c r="Q24" s="318"/>
      <c r="R24" s="318"/>
      <c r="S24" s="318"/>
      <c r="T24" s="290"/>
      <c r="U24" s="290"/>
      <c r="V24" s="290"/>
      <c r="W24" s="290"/>
      <c r="X24" s="290"/>
      <c r="Y24" s="290"/>
      <c r="Z24" s="307">
        <f>J24+(K24*2)+(L24*3)+(M24*4)+(N24*5)+(O24*6)+(P24*7)+(Q24*8)+(R24*9)+(S24*10)+(T24*11)+(U24*12)+(V24*13)+(W24*14)+(X24*15)+(Y24*16)</f>
        <v>0</v>
      </c>
      <c r="AA24" s="318"/>
      <c r="AB24" s="278" t="e">
        <f t="shared" si="3"/>
        <v>#DIV/0!</v>
      </c>
      <c r="AC24" s="318"/>
      <c r="AD24" s="318"/>
      <c r="AE24" s="318"/>
      <c r="AF24" s="318"/>
    </row>
    <row r="25" spans="1:219">
      <c r="A25" s="150" t="s">
        <v>21</v>
      </c>
      <c r="B25" s="495">
        <f t="shared" si="6"/>
        <v>0</v>
      </c>
      <c r="C25" s="204"/>
      <c r="D25" s="204"/>
      <c r="E25" s="204"/>
      <c r="F25" s="307">
        <f t="shared" si="5"/>
        <v>0</v>
      </c>
      <c r="G25" s="204"/>
      <c r="H25" s="497" t="e">
        <f t="shared" si="1"/>
        <v>#DIV/0!</v>
      </c>
      <c r="I25" s="319">
        <f t="shared" si="2"/>
        <v>0</v>
      </c>
      <c r="J25" s="206"/>
      <c r="K25" s="505"/>
      <c r="L25" s="505"/>
      <c r="M25" s="505"/>
      <c r="N25" s="505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307">
        <f t="shared" ref="Z25:Z45" si="9">J25+(K25*2)+(L25*3)+(M25*4)+(N25*5)+(O25*6)+(P25*7)+(Q25*8)+(R25*9)+(S25*10)+(T25*11)+(U25*12)+(V25*13)+(W25*14)+(X25*15)+(Y25*16)</f>
        <v>0</v>
      </c>
      <c r="AA25" s="204"/>
      <c r="AB25" s="278" t="e">
        <f t="shared" si="3"/>
        <v>#DIV/0!</v>
      </c>
      <c r="AC25" s="204"/>
      <c r="AD25" s="204"/>
      <c r="AE25" s="204"/>
      <c r="AF25" s="204"/>
    </row>
    <row r="26" spans="1:219">
      <c r="A26" s="150" t="s">
        <v>22</v>
      </c>
      <c r="B26" s="495">
        <f t="shared" si="6"/>
        <v>0</v>
      </c>
      <c r="C26" s="520"/>
      <c r="D26" s="520"/>
      <c r="E26" s="520"/>
      <c r="F26" s="307">
        <f t="shared" si="5"/>
        <v>0</v>
      </c>
      <c r="G26" s="520"/>
      <c r="H26" s="497" t="e">
        <f t="shared" si="1"/>
        <v>#DIV/0!</v>
      </c>
      <c r="I26" s="319">
        <f t="shared" si="2"/>
        <v>0</v>
      </c>
      <c r="J26" s="520"/>
      <c r="K26" s="520"/>
      <c r="L26" s="520"/>
      <c r="M26" s="520"/>
      <c r="N26" s="520"/>
      <c r="O26" s="520"/>
      <c r="P26" s="520"/>
      <c r="Q26" s="520"/>
      <c r="R26" s="520"/>
      <c r="S26" s="520"/>
      <c r="T26" s="290"/>
      <c r="U26" s="290"/>
      <c r="V26" s="290"/>
      <c r="W26" s="290"/>
      <c r="X26" s="290"/>
      <c r="Y26" s="290"/>
      <c r="Z26" s="307">
        <f t="shared" si="9"/>
        <v>0</v>
      </c>
      <c r="AA26" s="520"/>
      <c r="AB26" s="278" t="e">
        <f t="shared" si="3"/>
        <v>#DIV/0!</v>
      </c>
      <c r="AC26" s="520"/>
      <c r="AD26" s="520"/>
      <c r="AE26" s="520"/>
      <c r="AF26" s="520"/>
    </row>
    <row r="27" spans="1:219">
      <c r="A27" s="150" t="s">
        <v>23</v>
      </c>
      <c r="B27" s="495">
        <f t="shared" si="6"/>
        <v>0</v>
      </c>
      <c r="C27" s="205"/>
      <c r="D27" s="205"/>
      <c r="E27" s="205"/>
      <c r="F27" s="307">
        <f t="shared" si="5"/>
        <v>0</v>
      </c>
      <c r="G27" s="205"/>
      <c r="H27" s="497" t="e">
        <f t="shared" si="1"/>
        <v>#DIV/0!</v>
      </c>
      <c r="I27" s="319">
        <f t="shared" si="2"/>
        <v>0</v>
      </c>
      <c r="J27" s="206"/>
      <c r="K27" s="505"/>
      <c r="L27" s="505"/>
      <c r="M27" s="505"/>
      <c r="N27" s="505"/>
      <c r="O27" s="205"/>
      <c r="P27" s="205"/>
      <c r="Q27" s="205"/>
      <c r="R27" s="205"/>
      <c r="S27" s="205"/>
      <c r="T27" s="204"/>
      <c r="U27" s="204"/>
      <c r="V27" s="204"/>
      <c r="W27" s="204"/>
      <c r="X27" s="204"/>
      <c r="Y27" s="204"/>
      <c r="Z27" s="307">
        <f t="shared" si="9"/>
        <v>0</v>
      </c>
      <c r="AA27" s="205"/>
      <c r="AB27" s="278" t="e">
        <f t="shared" si="3"/>
        <v>#DIV/0!</v>
      </c>
      <c r="AC27" s="204"/>
      <c r="AD27" s="204"/>
      <c r="AE27" s="204"/>
      <c r="AF27" s="204"/>
    </row>
    <row r="28" spans="1:219">
      <c r="A28" s="150" t="s">
        <v>24</v>
      </c>
      <c r="B28" s="495">
        <f t="shared" si="6"/>
        <v>0</v>
      </c>
      <c r="C28" s="204"/>
      <c r="D28" s="204"/>
      <c r="E28" s="204"/>
      <c r="F28" s="307">
        <f t="shared" si="5"/>
        <v>0</v>
      </c>
      <c r="G28" s="204"/>
      <c r="H28" s="497" t="e">
        <f t="shared" si="1"/>
        <v>#DIV/0!</v>
      </c>
      <c r="I28" s="319">
        <f t="shared" si="2"/>
        <v>0</v>
      </c>
      <c r="J28" s="206"/>
      <c r="K28" s="505"/>
      <c r="L28" s="505"/>
      <c r="M28" s="505"/>
      <c r="N28" s="505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307">
        <f t="shared" si="9"/>
        <v>0</v>
      </c>
      <c r="AA28" s="204"/>
      <c r="AB28" s="278" t="e">
        <f t="shared" si="3"/>
        <v>#DIV/0!</v>
      </c>
      <c r="AC28" s="204"/>
      <c r="AD28" s="204"/>
      <c r="AE28" s="204"/>
      <c r="AF28" s="204"/>
    </row>
    <row r="29" spans="1:219">
      <c r="A29" s="150" t="s">
        <v>25</v>
      </c>
      <c r="B29" s="495">
        <f t="shared" si="6"/>
        <v>0</v>
      </c>
      <c r="C29" s="230"/>
      <c r="D29" s="230"/>
      <c r="E29" s="230"/>
      <c r="F29" s="307">
        <f t="shared" si="5"/>
        <v>0</v>
      </c>
      <c r="G29" s="230"/>
      <c r="H29" s="497" t="e">
        <f t="shared" si="1"/>
        <v>#DIV/0!</v>
      </c>
      <c r="I29" s="319">
        <f t="shared" si="2"/>
        <v>0</v>
      </c>
      <c r="J29" s="206"/>
      <c r="K29" s="505"/>
      <c r="L29" s="505"/>
      <c r="M29" s="505"/>
      <c r="N29" s="505"/>
      <c r="O29" s="230"/>
      <c r="P29" s="230"/>
      <c r="Q29" s="230"/>
      <c r="R29" s="230"/>
      <c r="S29" s="230"/>
      <c r="T29" s="204"/>
      <c r="U29" s="204"/>
      <c r="V29" s="204"/>
      <c r="W29" s="204"/>
      <c r="X29" s="204"/>
      <c r="Y29" s="233"/>
      <c r="Z29" s="307">
        <f t="shared" si="9"/>
        <v>0</v>
      </c>
      <c r="AA29" s="230"/>
      <c r="AB29" s="278" t="e">
        <f t="shared" si="3"/>
        <v>#DIV/0!</v>
      </c>
      <c r="AC29" s="204"/>
      <c r="AD29" s="204"/>
      <c r="AE29" s="204"/>
      <c r="AF29" s="204"/>
    </row>
    <row r="30" spans="1:219">
      <c r="A30" s="150" t="s">
        <v>26</v>
      </c>
      <c r="B30" s="495">
        <f t="shared" si="6"/>
        <v>0</v>
      </c>
      <c r="C30" s="290"/>
      <c r="D30" s="290"/>
      <c r="E30" s="290"/>
      <c r="F30" s="307">
        <f t="shared" si="5"/>
        <v>0</v>
      </c>
      <c r="G30" s="290"/>
      <c r="H30" s="497" t="e">
        <f t="shared" si="1"/>
        <v>#DIV/0!</v>
      </c>
      <c r="I30" s="319">
        <f t="shared" si="2"/>
        <v>0</v>
      </c>
      <c r="J30" s="292"/>
      <c r="K30" s="320"/>
      <c r="L30" s="320"/>
      <c r="M30" s="320"/>
      <c r="N30" s="320"/>
      <c r="O30" s="290"/>
      <c r="P30" s="290"/>
      <c r="Q30" s="290"/>
      <c r="R30" s="290"/>
      <c r="S30" s="290"/>
      <c r="T30" s="290"/>
      <c r="U30" s="290"/>
      <c r="V30" s="359"/>
      <c r="W30" s="290"/>
      <c r="X30" s="290"/>
      <c r="Y30" s="290"/>
      <c r="Z30" s="307">
        <f t="shared" si="9"/>
        <v>0</v>
      </c>
      <c r="AA30" s="290"/>
      <c r="AB30" s="278" t="e">
        <f t="shared" si="3"/>
        <v>#DIV/0!</v>
      </c>
      <c r="AC30" s="290"/>
      <c r="AD30" s="290"/>
      <c r="AE30" s="290"/>
      <c r="AF30" s="290"/>
    </row>
    <row r="31" spans="1:219">
      <c r="A31" s="148" t="s">
        <v>27</v>
      </c>
      <c r="B31" s="495">
        <f t="shared" si="6"/>
        <v>0</v>
      </c>
      <c r="C31" s="290"/>
      <c r="D31" s="290"/>
      <c r="E31" s="290"/>
      <c r="F31" s="307">
        <f t="shared" si="5"/>
        <v>0</v>
      </c>
      <c r="G31" s="290"/>
      <c r="H31" s="497" t="e">
        <f t="shared" si="1"/>
        <v>#DIV/0!</v>
      </c>
      <c r="I31" s="319">
        <f t="shared" si="2"/>
        <v>0</v>
      </c>
      <c r="J31" s="291"/>
      <c r="K31" s="320"/>
      <c r="L31" s="320"/>
      <c r="M31" s="320"/>
      <c r="N31" s="32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307">
        <f t="shared" si="9"/>
        <v>0</v>
      </c>
      <c r="AA31" s="290"/>
      <c r="AB31" s="278" t="e">
        <f t="shared" si="3"/>
        <v>#DIV/0!</v>
      </c>
      <c r="AC31" s="290"/>
      <c r="AD31" s="290"/>
      <c r="AE31" s="290"/>
      <c r="AF31" s="290"/>
    </row>
    <row r="32" spans="1:219">
      <c r="A32" s="152" t="s">
        <v>28</v>
      </c>
      <c r="B32" s="495">
        <f t="shared" si="6"/>
        <v>0</v>
      </c>
      <c r="C32" s="338"/>
      <c r="D32" s="338"/>
      <c r="E32" s="338"/>
      <c r="F32" s="307">
        <f t="shared" si="5"/>
        <v>0</v>
      </c>
      <c r="G32" s="290"/>
      <c r="H32" s="497" t="e">
        <f t="shared" si="1"/>
        <v>#DIV/0!</v>
      </c>
      <c r="I32" s="319">
        <f t="shared" si="2"/>
        <v>0</v>
      </c>
      <c r="J32" s="292"/>
      <c r="K32" s="320"/>
      <c r="L32" s="320"/>
      <c r="M32" s="320"/>
      <c r="N32" s="320"/>
      <c r="O32" s="338"/>
      <c r="P32" s="338"/>
      <c r="Q32" s="338"/>
      <c r="R32" s="338"/>
      <c r="S32" s="338"/>
      <c r="T32" s="338"/>
      <c r="U32" s="338"/>
      <c r="V32" s="338"/>
      <c r="W32" s="338"/>
      <c r="X32" s="290"/>
      <c r="Y32" s="290"/>
      <c r="Z32" s="307">
        <f t="shared" si="9"/>
        <v>0</v>
      </c>
      <c r="AA32" s="338"/>
      <c r="AB32" s="278" t="e">
        <f t="shared" si="3"/>
        <v>#DIV/0!</v>
      </c>
      <c r="AC32" s="290"/>
      <c r="AD32" s="290"/>
      <c r="AE32" s="290"/>
      <c r="AF32" s="290"/>
      <c r="BR32" s="3"/>
      <c r="HK32" s="1"/>
    </row>
    <row r="33" spans="1:219">
      <c r="A33" s="152" t="s">
        <v>29</v>
      </c>
      <c r="B33" s="495">
        <f t="shared" si="6"/>
        <v>15</v>
      </c>
      <c r="C33" s="247">
        <v>5</v>
      </c>
      <c r="D33" s="247">
        <v>4</v>
      </c>
      <c r="E33" s="247">
        <v>6</v>
      </c>
      <c r="F33" s="307">
        <f t="shared" si="5"/>
        <v>21</v>
      </c>
      <c r="G33" s="247">
        <v>4</v>
      </c>
      <c r="H33" s="497">
        <f t="shared" si="1"/>
        <v>19.047619047619047</v>
      </c>
      <c r="I33" s="319">
        <f t="shared" si="2"/>
        <v>136</v>
      </c>
      <c r="J33" s="249">
        <v>30</v>
      </c>
      <c r="K33" s="500">
        <v>25</v>
      </c>
      <c r="L33" s="500">
        <v>21</v>
      </c>
      <c r="M33" s="500">
        <v>17</v>
      </c>
      <c r="N33" s="500">
        <v>7</v>
      </c>
      <c r="O33" s="247">
        <v>11</v>
      </c>
      <c r="P33" s="247">
        <v>7</v>
      </c>
      <c r="Q33" s="247">
        <v>8</v>
      </c>
      <c r="R33" s="247">
        <v>4</v>
      </c>
      <c r="S33" s="247">
        <v>2</v>
      </c>
      <c r="T33" s="247">
        <v>3</v>
      </c>
      <c r="U33" s="247">
        <v>1</v>
      </c>
      <c r="V33" s="247">
        <v>0</v>
      </c>
      <c r="W33" s="247">
        <v>0</v>
      </c>
      <c r="X33" s="247">
        <v>0</v>
      </c>
      <c r="Y33" s="247">
        <v>0</v>
      </c>
      <c r="Z33" s="307">
        <f t="shared" si="9"/>
        <v>526</v>
      </c>
      <c r="AA33" s="247">
        <v>130</v>
      </c>
      <c r="AB33" s="278">
        <f t="shared" si="3"/>
        <v>24.714828897338403</v>
      </c>
      <c r="AC33" s="247">
        <v>0</v>
      </c>
      <c r="AD33" s="247">
        <v>0</v>
      </c>
      <c r="AE33" s="247">
        <v>0</v>
      </c>
      <c r="AF33" s="247">
        <v>1</v>
      </c>
    </row>
    <row r="34" spans="1:219">
      <c r="A34" s="151" t="s">
        <v>30</v>
      </c>
      <c r="B34" s="495">
        <f t="shared" si="6"/>
        <v>0</v>
      </c>
      <c r="C34" s="290"/>
      <c r="D34" s="290"/>
      <c r="E34" s="290"/>
      <c r="F34" s="307">
        <f t="shared" si="5"/>
        <v>0</v>
      </c>
      <c r="G34" s="290"/>
      <c r="H34" s="497" t="e">
        <f t="shared" si="1"/>
        <v>#DIV/0!</v>
      </c>
      <c r="I34" s="319">
        <f t="shared" si="2"/>
        <v>0</v>
      </c>
      <c r="J34" s="292"/>
      <c r="K34" s="320"/>
      <c r="L34" s="320"/>
      <c r="M34" s="320"/>
      <c r="N34" s="32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307">
        <f t="shared" si="9"/>
        <v>0</v>
      </c>
      <c r="AA34" s="290"/>
      <c r="AB34" s="278" t="e">
        <f t="shared" si="3"/>
        <v>#DIV/0!</v>
      </c>
      <c r="AC34" s="290"/>
      <c r="AD34" s="290"/>
      <c r="AE34" s="290"/>
      <c r="AF34" s="290"/>
      <c r="BR34" s="3"/>
      <c r="HK34" s="1"/>
    </row>
    <row r="35" spans="1:219">
      <c r="A35" s="151" t="s">
        <v>31</v>
      </c>
      <c r="B35" s="495">
        <f t="shared" si="6"/>
        <v>0</v>
      </c>
      <c r="C35" s="247"/>
      <c r="D35" s="247"/>
      <c r="E35" s="247"/>
      <c r="F35" s="307">
        <f t="shared" si="5"/>
        <v>0</v>
      </c>
      <c r="G35" s="247"/>
      <c r="H35" s="497" t="e">
        <f t="shared" si="1"/>
        <v>#DIV/0!</v>
      </c>
      <c r="I35" s="319">
        <f t="shared" si="2"/>
        <v>0</v>
      </c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307">
        <f t="shared" si="9"/>
        <v>0</v>
      </c>
      <c r="AA35" s="247"/>
      <c r="AB35" s="278" t="e">
        <f t="shared" si="3"/>
        <v>#DIV/0!</v>
      </c>
      <c r="AC35" s="247"/>
      <c r="AD35" s="247"/>
      <c r="AE35" s="247"/>
      <c r="AF35" s="247"/>
    </row>
    <row r="36" spans="1:219">
      <c r="A36" s="150" t="s">
        <v>32</v>
      </c>
      <c r="B36" s="495">
        <f t="shared" si="6"/>
        <v>0</v>
      </c>
      <c r="C36" s="291"/>
      <c r="D36" s="291"/>
      <c r="E36" s="291"/>
      <c r="F36" s="307">
        <f t="shared" si="5"/>
        <v>0</v>
      </c>
      <c r="G36" s="291"/>
      <c r="H36" s="497" t="e">
        <f t="shared" si="1"/>
        <v>#DIV/0!</v>
      </c>
      <c r="I36" s="319">
        <f t="shared" si="2"/>
        <v>0</v>
      </c>
      <c r="J36" s="292"/>
      <c r="K36" s="320"/>
      <c r="L36" s="320"/>
      <c r="M36" s="320"/>
      <c r="N36" s="320"/>
      <c r="O36" s="291"/>
      <c r="P36" s="291"/>
      <c r="Q36" s="291"/>
      <c r="R36" s="291"/>
      <c r="S36" s="291"/>
      <c r="T36" s="291"/>
      <c r="U36" s="291"/>
      <c r="V36" s="290"/>
      <c r="W36" s="290"/>
      <c r="X36" s="290"/>
      <c r="Y36" s="290"/>
      <c r="Z36" s="307">
        <f t="shared" si="9"/>
        <v>0</v>
      </c>
      <c r="AA36" s="291"/>
      <c r="AB36" s="278" t="e">
        <f t="shared" si="3"/>
        <v>#DIV/0!</v>
      </c>
      <c r="AC36" s="205"/>
      <c r="AD36" s="205"/>
      <c r="AE36" s="205"/>
      <c r="AF36" s="205"/>
    </row>
    <row r="37" spans="1:219">
      <c r="A37" s="150" t="s">
        <v>33</v>
      </c>
      <c r="B37" s="495">
        <f t="shared" si="6"/>
        <v>0</v>
      </c>
      <c r="C37" s="291"/>
      <c r="D37" s="291"/>
      <c r="E37" s="291"/>
      <c r="F37" s="307">
        <f t="shared" si="5"/>
        <v>0</v>
      </c>
      <c r="G37" s="291"/>
      <c r="H37" s="497" t="e">
        <f t="shared" si="1"/>
        <v>#DIV/0!</v>
      </c>
      <c r="I37" s="319">
        <f t="shared" si="2"/>
        <v>0</v>
      </c>
      <c r="J37" s="292"/>
      <c r="K37" s="320"/>
      <c r="L37" s="320"/>
      <c r="M37" s="320"/>
      <c r="N37" s="320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307">
        <f t="shared" si="9"/>
        <v>0</v>
      </c>
      <c r="AA37" s="291"/>
      <c r="AB37" s="278" t="e">
        <f t="shared" si="3"/>
        <v>#DIV/0!</v>
      </c>
      <c r="AC37" s="291"/>
      <c r="AD37" s="291"/>
      <c r="AE37" s="291"/>
      <c r="AF37" s="291"/>
    </row>
    <row r="38" spans="1:219">
      <c r="A38" s="150" t="s">
        <v>34</v>
      </c>
      <c r="B38" s="495">
        <f t="shared" si="6"/>
        <v>0</v>
      </c>
      <c r="C38" s="304"/>
      <c r="D38" s="304"/>
      <c r="E38" s="304"/>
      <c r="F38" s="307">
        <f t="shared" si="5"/>
        <v>0</v>
      </c>
      <c r="G38" s="304"/>
      <c r="H38" s="497" t="e">
        <f t="shared" si="1"/>
        <v>#DIV/0!</v>
      </c>
      <c r="I38" s="319">
        <f t="shared" si="2"/>
        <v>0</v>
      </c>
      <c r="J38" s="292"/>
      <c r="K38" s="320"/>
      <c r="L38" s="320"/>
      <c r="M38" s="320"/>
      <c r="N38" s="320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290"/>
      <c r="Z38" s="307">
        <f t="shared" si="9"/>
        <v>0</v>
      </c>
      <c r="AA38" s="290"/>
      <c r="AB38" s="278" t="e">
        <f t="shared" si="3"/>
        <v>#DIV/0!</v>
      </c>
      <c r="AC38" s="291"/>
      <c r="AD38" s="291"/>
      <c r="AE38" s="291"/>
      <c r="AF38" s="291"/>
    </row>
    <row r="39" spans="1:219">
      <c r="A39" s="152" t="s">
        <v>35</v>
      </c>
      <c r="B39" s="495">
        <f t="shared" si="6"/>
        <v>0</v>
      </c>
      <c r="C39" s="368"/>
      <c r="D39" s="368"/>
      <c r="E39" s="368"/>
      <c r="F39" s="307">
        <f t="shared" si="5"/>
        <v>0</v>
      </c>
      <c r="G39" s="368"/>
      <c r="H39" s="497" t="e">
        <f t="shared" si="1"/>
        <v>#DIV/0!</v>
      </c>
      <c r="I39" s="319">
        <f t="shared" si="2"/>
        <v>0</v>
      </c>
      <c r="J39" s="304"/>
      <c r="K39" s="320"/>
      <c r="L39" s="320"/>
      <c r="M39" s="320"/>
      <c r="N39" s="320"/>
      <c r="O39" s="304"/>
      <c r="P39" s="304"/>
      <c r="Q39" s="304"/>
      <c r="R39" s="368"/>
      <c r="S39" s="368"/>
      <c r="T39" s="290"/>
      <c r="U39" s="290"/>
      <c r="V39" s="290"/>
      <c r="W39" s="290"/>
      <c r="X39" s="290"/>
      <c r="Y39" s="290"/>
      <c r="Z39" s="307">
        <f t="shared" si="9"/>
        <v>0</v>
      </c>
      <c r="AA39" s="368"/>
      <c r="AB39" s="278" t="e">
        <f t="shared" si="3"/>
        <v>#DIV/0!</v>
      </c>
      <c r="AC39" s="368"/>
      <c r="AD39" s="368"/>
      <c r="AE39" s="368"/>
      <c r="AF39" s="368"/>
    </row>
    <row r="40" spans="1:219">
      <c r="A40" s="150" t="s">
        <v>36</v>
      </c>
      <c r="B40" s="495">
        <f t="shared" si="6"/>
        <v>0</v>
      </c>
      <c r="C40" s="249"/>
      <c r="D40" s="249"/>
      <c r="E40" s="249"/>
      <c r="F40" s="307">
        <f t="shared" si="5"/>
        <v>0</v>
      </c>
      <c r="G40" s="249"/>
      <c r="H40" s="497" t="e">
        <f t="shared" si="1"/>
        <v>#DIV/0!</v>
      </c>
      <c r="I40" s="319">
        <f t="shared" si="2"/>
        <v>0</v>
      </c>
      <c r="J40" s="249"/>
      <c r="K40" s="500"/>
      <c r="L40" s="500"/>
      <c r="M40" s="500"/>
      <c r="N40" s="500"/>
      <c r="O40" s="249"/>
      <c r="P40" s="249"/>
      <c r="Q40" s="249"/>
      <c r="R40" s="249"/>
      <c r="S40" s="249"/>
      <c r="T40" s="249"/>
      <c r="U40" s="249"/>
      <c r="V40" s="249"/>
      <c r="W40" s="247"/>
      <c r="X40" s="247"/>
      <c r="Y40" s="247"/>
      <c r="Z40" s="307">
        <f t="shared" si="9"/>
        <v>0</v>
      </c>
      <c r="AA40" s="249"/>
      <c r="AB40" s="278" t="e">
        <f t="shared" si="3"/>
        <v>#DIV/0!</v>
      </c>
      <c r="AC40" s="249"/>
      <c r="AD40" s="249"/>
      <c r="AE40" s="249"/>
      <c r="AF40" s="249"/>
    </row>
    <row r="41" spans="1:219">
      <c r="A41" s="150" t="s">
        <v>37</v>
      </c>
      <c r="B41" s="495">
        <f t="shared" si="6"/>
        <v>0</v>
      </c>
      <c r="C41" s="205"/>
      <c r="D41" s="205"/>
      <c r="E41" s="205"/>
      <c r="F41" s="307">
        <f t="shared" si="5"/>
        <v>0</v>
      </c>
      <c r="G41" s="205"/>
      <c r="H41" s="497" t="e">
        <f t="shared" si="1"/>
        <v>#DIV/0!</v>
      </c>
      <c r="I41" s="319">
        <f t="shared" si="2"/>
        <v>0</v>
      </c>
      <c r="J41" s="206"/>
      <c r="K41" s="505"/>
      <c r="L41" s="505"/>
      <c r="M41" s="505"/>
      <c r="N41" s="5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307">
        <f t="shared" si="9"/>
        <v>0</v>
      </c>
      <c r="AA41" s="205"/>
      <c r="AB41" s="278" t="e">
        <f t="shared" si="3"/>
        <v>#DIV/0!</v>
      </c>
      <c r="AC41" s="205"/>
      <c r="AD41" s="205"/>
      <c r="AE41" s="205"/>
      <c r="AF41" s="205"/>
    </row>
    <row r="42" spans="1:219">
      <c r="A42" s="150" t="s">
        <v>38</v>
      </c>
      <c r="B42" s="495">
        <f t="shared" si="6"/>
        <v>0</v>
      </c>
      <c r="C42" s="290"/>
      <c r="D42" s="290"/>
      <c r="E42" s="290"/>
      <c r="F42" s="307">
        <f t="shared" si="5"/>
        <v>0</v>
      </c>
      <c r="G42" s="290"/>
      <c r="H42" s="497" t="e">
        <f t="shared" si="1"/>
        <v>#DIV/0!</v>
      </c>
      <c r="I42" s="319">
        <f t="shared" si="2"/>
        <v>0</v>
      </c>
      <c r="J42" s="292"/>
      <c r="K42" s="293"/>
      <c r="L42" s="293"/>
      <c r="M42" s="293"/>
      <c r="N42" s="293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307">
        <f t="shared" si="9"/>
        <v>0</v>
      </c>
      <c r="AA42" s="337"/>
      <c r="AB42" s="278" t="e">
        <f t="shared" si="3"/>
        <v>#DIV/0!</v>
      </c>
      <c r="AC42" s="290"/>
      <c r="AD42" s="290"/>
      <c r="AE42" s="290"/>
      <c r="AF42" s="290"/>
    </row>
    <row r="43" spans="1:219">
      <c r="A43" s="150" t="s">
        <v>39</v>
      </c>
      <c r="B43" s="496">
        <f t="shared" si="6"/>
        <v>0</v>
      </c>
      <c r="C43" s="204"/>
      <c r="D43" s="204"/>
      <c r="E43" s="204"/>
      <c r="F43" s="307">
        <f t="shared" si="5"/>
        <v>0</v>
      </c>
      <c r="G43" s="204"/>
      <c r="H43" s="497" t="e">
        <f t="shared" si="1"/>
        <v>#DIV/0!</v>
      </c>
      <c r="I43" s="498">
        <f t="shared" ref="I43" si="10">SUM(J43:Y43)</f>
        <v>0</v>
      </c>
      <c r="J43" s="206"/>
      <c r="K43" s="207"/>
      <c r="L43" s="207"/>
      <c r="M43" s="207"/>
      <c r="N43" s="207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307">
        <f t="shared" si="9"/>
        <v>0</v>
      </c>
      <c r="AA43" s="204"/>
      <c r="AB43" s="278" t="e">
        <f t="shared" si="3"/>
        <v>#DIV/0!</v>
      </c>
      <c r="AC43" s="204"/>
      <c r="AD43" s="204"/>
      <c r="AE43" s="204"/>
      <c r="AF43" s="204"/>
    </row>
    <row r="44" spans="1:219" ht="15.75" thickBot="1">
      <c r="A44" s="156" t="s">
        <v>40</v>
      </c>
      <c r="B44" s="508">
        <f t="shared" si="6"/>
        <v>0</v>
      </c>
      <c r="C44" s="509"/>
      <c r="D44" s="509"/>
      <c r="E44" s="509"/>
      <c r="F44" s="506">
        <f t="shared" si="5"/>
        <v>0</v>
      </c>
      <c r="G44" s="509"/>
      <c r="H44" s="506" t="e">
        <f t="shared" si="1"/>
        <v>#DIV/0!</v>
      </c>
      <c r="I44" s="510">
        <f t="shared" ref="I44" si="11">SUM(J44:Y44)</f>
        <v>0</v>
      </c>
      <c r="J44" s="511"/>
      <c r="K44" s="512"/>
      <c r="L44" s="512"/>
      <c r="M44" s="512"/>
      <c r="N44" s="512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6">
        <f t="shared" si="9"/>
        <v>0</v>
      </c>
      <c r="AA44" s="509"/>
      <c r="AB44" s="506" t="e">
        <f t="shared" si="3"/>
        <v>#DIV/0!</v>
      </c>
      <c r="AC44" s="509"/>
      <c r="AD44" s="509"/>
      <c r="AE44" s="509"/>
      <c r="AF44" s="509"/>
    </row>
    <row r="45" spans="1:219" ht="15.75" thickBot="1">
      <c r="A45" s="157" t="s">
        <v>113</v>
      </c>
      <c r="B45" s="513">
        <f t="shared" si="6"/>
        <v>0</v>
      </c>
      <c r="C45" s="514"/>
      <c r="D45" s="514"/>
      <c r="E45" s="514"/>
      <c r="F45" s="507">
        <f t="shared" si="5"/>
        <v>0</v>
      </c>
      <c r="G45" s="514"/>
      <c r="H45" s="507" t="e">
        <f t="shared" si="1"/>
        <v>#DIV/0!</v>
      </c>
      <c r="I45" s="515">
        <f t="shared" ref="I45" si="12">SUM(I4:I44)</f>
        <v>136</v>
      </c>
      <c r="J45" s="516"/>
      <c r="K45" s="516"/>
      <c r="L45" s="516"/>
      <c r="M45" s="516"/>
      <c r="N45" s="516"/>
      <c r="O45" s="516"/>
      <c r="P45" s="516"/>
      <c r="Q45" s="516"/>
      <c r="R45" s="516"/>
      <c r="S45" s="516"/>
      <c r="T45" s="516"/>
      <c r="U45" s="516"/>
      <c r="V45" s="516"/>
      <c r="W45" s="516"/>
      <c r="X45" s="516"/>
      <c r="Y45" s="516"/>
      <c r="Z45" s="507">
        <f t="shared" si="9"/>
        <v>0</v>
      </c>
      <c r="AA45" s="514"/>
      <c r="AB45" s="507" t="e">
        <f t="shared" si="3"/>
        <v>#DIV/0!</v>
      </c>
      <c r="AC45" s="514"/>
      <c r="AD45" s="514"/>
      <c r="AE45" s="514"/>
      <c r="AF45" s="517"/>
    </row>
    <row r="46" spans="1:219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219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219" s="2" customFormat="1">
      <c r="A48" s="17"/>
      <c r="B48" s="4"/>
      <c r="C48" s="4"/>
      <c r="D48" s="4"/>
      <c r="E48" s="4"/>
      <c r="F48" s="4"/>
      <c r="G48" s="4"/>
      <c r="H48" s="4"/>
      <c r="I48" s="4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3"/>
      <c r="Z48" s="23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</row>
  </sheetData>
  <mergeCells count="16">
    <mergeCell ref="AF2:AF3"/>
    <mergeCell ref="A1:Q1"/>
    <mergeCell ref="A2:A3"/>
    <mergeCell ref="C2:E2"/>
    <mergeCell ref="G2:G3"/>
    <mergeCell ref="I2:I3"/>
    <mergeCell ref="AA2:AA3"/>
    <mergeCell ref="AB2:AB3"/>
    <mergeCell ref="AC2:AC3"/>
    <mergeCell ref="AE2:AE3"/>
    <mergeCell ref="AD2:AD3"/>
    <mergeCell ref="J2:Y2"/>
    <mergeCell ref="Z2:Z3"/>
    <mergeCell ref="B2:B3"/>
    <mergeCell ref="F2:F3"/>
    <mergeCell ref="H2:H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7"/>
  <sheetViews>
    <sheetView zoomScale="70" zoomScaleNormal="70" workbookViewId="0">
      <pane ySplit="2" topLeftCell="A9" activePane="bottomLeft" state="frozen"/>
      <selection pane="bottomLeft" activeCell="Q37" sqref="Q37"/>
    </sheetView>
  </sheetViews>
  <sheetFormatPr defaultRowHeight="15"/>
  <cols>
    <col min="1" max="1" width="18.5703125" customWidth="1"/>
    <col min="2" max="25" width="9.140625" customWidth="1"/>
    <col min="26" max="26" width="9.5703125" bestFit="1" customWidth="1"/>
  </cols>
  <sheetData>
    <row r="1" spans="1:27" ht="26.25" customHeight="1">
      <c r="A1" s="602" t="s">
        <v>129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33"/>
    </row>
    <row r="2" spans="1:27" ht="45">
      <c r="A2" s="179" t="s">
        <v>123</v>
      </c>
      <c r="B2" s="159" t="s">
        <v>50</v>
      </c>
      <c r="C2" s="158" t="s">
        <v>85</v>
      </c>
      <c r="D2" s="158" t="s">
        <v>86</v>
      </c>
      <c r="E2" s="158" t="s">
        <v>87</v>
      </c>
      <c r="F2" s="158" t="s">
        <v>88</v>
      </c>
      <c r="G2" s="158" t="s">
        <v>89</v>
      </c>
      <c r="H2" s="158" t="s">
        <v>90</v>
      </c>
      <c r="I2" s="160" t="s">
        <v>122</v>
      </c>
      <c r="J2" s="158" t="s">
        <v>91</v>
      </c>
      <c r="K2" s="158" t="s">
        <v>92</v>
      </c>
      <c r="L2" s="158" t="s">
        <v>93</v>
      </c>
      <c r="M2" s="158" t="s">
        <v>94</v>
      </c>
      <c r="N2" s="158" t="s">
        <v>95</v>
      </c>
      <c r="O2" s="158" t="s">
        <v>96</v>
      </c>
      <c r="P2" s="158" t="s">
        <v>97</v>
      </c>
      <c r="Q2" s="158" t="s">
        <v>98</v>
      </c>
      <c r="R2" s="158" t="s">
        <v>99</v>
      </c>
      <c r="S2" s="158" t="s">
        <v>100</v>
      </c>
      <c r="T2" s="158" t="s">
        <v>101</v>
      </c>
      <c r="U2" s="158" t="s">
        <v>102</v>
      </c>
      <c r="V2" s="158" t="s">
        <v>103</v>
      </c>
      <c r="W2" s="158" t="s">
        <v>104</v>
      </c>
      <c r="X2" s="158" t="s">
        <v>105</v>
      </c>
      <c r="Y2" s="158" t="s">
        <v>106</v>
      </c>
      <c r="Z2" s="158" t="s">
        <v>107</v>
      </c>
      <c r="AA2" s="33"/>
    </row>
    <row r="3" spans="1:27" ht="30">
      <c r="A3" s="161" t="s">
        <v>1</v>
      </c>
      <c r="B3" s="333"/>
      <c r="C3" s="333"/>
      <c r="D3" s="333"/>
      <c r="E3" s="333"/>
      <c r="F3" s="521"/>
      <c r="G3" s="361"/>
      <c r="H3" s="361"/>
      <c r="I3" s="361"/>
      <c r="J3" s="521"/>
      <c r="K3" s="361"/>
      <c r="L3" s="361"/>
      <c r="M3" s="361"/>
      <c r="N3" s="361"/>
      <c r="O3" s="521"/>
      <c r="P3" s="361"/>
      <c r="Q3" s="521"/>
      <c r="R3" s="521"/>
      <c r="S3" s="521"/>
      <c r="T3" s="521"/>
      <c r="U3" s="521"/>
      <c r="V3" s="521"/>
      <c r="W3" s="521"/>
      <c r="X3" s="521"/>
      <c r="Y3" s="521"/>
      <c r="Z3" s="162">
        <f t="shared" ref="Z3:Z43" si="0">SUM(B3:Y3)</f>
        <v>0</v>
      </c>
      <c r="AA3" s="33"/>
    </row>
    <row r="4" spans="1:27">
      <c r="A4" s="163" t="s">
        <v>2</v>
      </c>
      <c r="B4" s="522"/>
      <c r="C4" s="333"/>
      <c r="D4" s="333"/>
      <c r="E4" s="333"/>
      <c r="F4" s="521"/>
      <c r="G4" s="361"/>
      <c r="H4" s="361"/>
      <c r="I4" s="361"/>
      <c r="J4" s="347"/>
      <c r="K4" s="361"/>
      <c r="L4" s="361"/>
      <c r="M4" s="361"/>
      <c r="N4" s="361"/>
      <c r="O4" s="521"/>
      <c r="P4" s="361"/>
      <c r="Q4" s="521"/>
      <c r="R4" s="521"/>
      <c r="S4" s="521"/>
      <c r="T4" s="521"/>
      <c r="U4" s="521"/>
      <c r="V4" s="521"/>
      <c r="W4" s="521"/>
      <c r="X4" s="521"/>
      <c r="Y4" s="521"/>
      <c r="Z4" s="162">
        <f t="shared" si="0"/>
        <v>0</v>
      </c>
      <c r="AA4" s="33"/>
    </row>
    <row r="5" spans="1:27">
      <c r="A5" s="163" t="s">
        <v>3</v>
      </c>
      <c r="B5" s="333"/>
      <c r="C5" s="333"/>
      <c r="D5" s="333"/>
      <c r="E5" s="333"/>
      <c r="F5" s="521"/>
      <c r="G5" s="523"/>
      <c r="H5" s="361"/>
      <c r="I5" s="361"/>
      <c r="J5" s="521"/>
      <c r="K5" s="361"/>
      <c r="L5" s="361"/>
      <c r="M5" s="361"/>
      <c r="N5" s="361"/>
      <c r="O5" s="521"/>
      <c r="P5" s="361"/>
      <c r="Q5" s="521"/>
      <c r="R5" s="521"/>
      <c r="S5" s="521"/>
      <c r="T5" s="521"/>
      <c r="U5" s="521"/>
      <c r="V5" s="521"/>
      <c r="W5" s="521"/>
      <c r="X5" s="521"/>
      <c r="Y5" s="521"/>
      <c r="Z5" s="162">
        <f t="shared" si="0"/>
        <v>0</v>
      </c>
      <c r="AA5" s="33"/>
    </row>
    <row r="6" spans="1:27" ht="30">
      <c r="A6" s="163" t="s">
        <v>4</v>
      </c>
      <c r="B6" s="353"/>
      <c r="C6" s="524"/>
      <c r="D6" s="524"/>
      <c r="E6" s="524"/>
      <c r="F6" s="525"/>
      <c r="G6" s="526"/>
      <c r="H6" s="526"/>
      <c r="I6" s="526"/>
      <c r="J6" s="525"/>
      <c r="K6" s="526"/>
      <c r="L6" s="526"/>
      <c r="M6" s="526"/>
      <c r="N6" s="526"/>
      <c r="O6" s="525"/>
      <c r="P6" s="526"/>
      <c r="Q6" s="525"/>
      <c r="R6" s="525"/>
      <c r="S6" s="525"/>
      <c r="T6" s="525"/>
      <c r="U6" s="525"/>
      <c r="V6" s="525"/>
      <c r="W6" s="525"/>
      <c r="X6" s="525"/>
      <c r="Y6" s="525"/>
      <c r="Z6" s="162">
        <f t="shared" si="0"/>
        <v>0</v>
      </c>
      <c r="AA6" s="33"/>
    </row>
    <row r="7" spans="1:27">
      <c r="A7" s="164" t="s">
        <v>5</v>
      </c>
      <c r="B7" s="527"/>
      <c r="C7" s="527"/>
      <c r="D7" s="527"/>
      <c r="E7" s="527"/>
      <c r="F7" s="528"/>
      <c r="G7" s="529"/>
      <c r="H7" s="529"/>
      <c r="I7" s="529"/>
      <c r="J7" s="528"/>
      <c r="K7" s="529"/>
      <c r="L7" s="529"/>
      <c r="M7" s="529"/>
      <c r="N7" s="529"/>
      <c r="O7" s="528"/>
      <c r="P7" s="529"/>
      <c r="Q7" s="528"/>
      <c r="R7" s="528"/>
      <c r="S7" s="528"/>
      <c r="T7" s="528"/>
      <c r="U7" s="528"/>
      <c r="V7" s="528"/>
      <c r="W7" s="528"/>
      <c r="X7" s="528"/>
      <c r="Y7" s="528"/>
      <c r="Z7" s="162">
        <f t="shared" si="0"/>
        <v>0</v>
      </c>
      <c r="AA7" s="33"/>
    </row>
    <row r="8" spans="1:27">
      <c r="A8" s="165" t="s">
        <v>83</v>
      </c>
      <c r="B8" s="209"/>
      <c r="C8" s="209"/>
      <c r="D8" s="209"/>
      <c r="E8" s="209"/>
      <c r="F8" s="210"/>
      <c r="G8" s="211"/>
      <c r="H8" s="211"/>
      <c r="I8" s="211"/>
      <c r="J8" s="210"/>
      <c r="K8" s="211"/>
      <c r="L8" s="211"/>
      <c r="M8" s="211"/>
      <c r="N8" s="211"/>
      <c r="O8" s="210"/>
      <c r="P8" s="211"/>
      <c r="Q8" s="210"/>
      <c r="R8" s="210"/>
      <c r="S8" s="210"/>
      <c r="T8" s="210"/>
      <c r="U8" s="210"/>
      <c r="V8" s="210"/>
      <c r="W8" s="210"/>
      <c r="X8" s="210"/>
      <c r="Y8" s="210"/>
      <c r="Z8" s="162">
        <f t="shared" si="0"/>
        <v>0</v>
      </c>
      <c r="AA8" s="166" t="s">
        <v>123</v>
      </c>
    </row>
    <row r="9" spans="1:27">
      <c r="A9" s="167" t="s">
        <v>6</v>
      </c>
      <c r="B9" s="333"/>
      <c r="C9" s="333"/>
      <c r="D9" s="333"/>
      <c r="E9" s="333"/>
      <c r="F9" s="361"/>
      <c r="G9" s="361"/>
      <c r="H9" s="361"/>
      <c r="I9" s="361"/>
      <c r="J9" s="361"/>
      <c r="K9" s="361"/>
      <c r="L9" s="361"/>
      <c r="M9" s="361"/>
      <c r="N9" s="361"/>
      <c r="O9" s="521"/>
      <c r="P9" s="361"/>
      <c r="Q9" s="521"/>
      <c r="R9" s="521"/>
      <c r="S9" s="521"/>
      <c r="T9" s="361"/>
      <c r="U9" s="361"/>
      <c r="V9" s="361"/>
      <c r="W9" s="521"/>
      <c r="X9" s="521"/>
      <c r="Y9" s="521"/>
      <c r="Z9" s="162">
        <f t="shared" si="0"/>
        <v>0</v>
      </c>
      <c r="AA9" s="33"/>
    </row>
    <row r="10" spans="1:27">
      <c r="A10" s="168" t="s">
        <v>7</v>
      </c>
      <c r="B10" s="333"/>
      <c r="C10" s="333"/>
      <c r="D10" s="333"/>
      <c r="E10" s="333"/>
      <c r="F10" s="361"/>
      <c r="G10" s="361"/>
      <c r="H10" s="361"/>
      <c r="I10" s="361"/>
      <c r="J10" s="521"/>
      <c r="K10" s="361"/>
      <c r="L10" s="361"/>
      <c r="M10" s="361"/>
      <c r="N10" s="361"/>
      <c r="O10" s="521"/>
      <c r="P10" s="361"/>
      <c r="Q10" s="521"/>
      <c r="R10" s="521"/>
      <c r="S10" s="521"/>
      <c r="T10" s="521"/>
      <c r="U10" s="521"/>
      <c r="V10" s="521"/>
      <c r="W10" s="521"/>
      <c r="X10" s="521"/>
      <c r="Y10" s="521"/>
      <c r="Z10" s="162">
        <f t="shared" si="0"/>
        <v>0</v>
      </c>
      <c r="AA10" s="33"/>
    </row>
    <row r="11" spans="1:27">
      <c r="A11" s="169" t="s">
        <v>8</v>
      </c>
      <c r="B11" s="181"/>
      <c r="C11" s="181"/>
      <c r="D11" s="181"/>
      <c r="E11" s="181"/>
      <c r="F11" s="183"/>
      <c r="G11" s="183"/>
      <c r="H11" s="183"/>
      <c r="I11" s="183"/>
      <c r="J11" s="185"/>
      <c r="K11" s="182"/>
      <c r="L11" s="182"/>
      <c r="M11" s="182"/>
      <c r="N11" s="183"/>
      <c r="O11" s="185"/>
      <c r="P11" s="183"/>
      <c r="Q11" s="185"/>
      <c r="R11" s="185"/>
      <c r="S11" s="185"/>
      <c r="T11" s="183"/>
      <c r="U11" s="183"/>
      <c r="V11" s="183"/>
      <c r="W11" s="183"/>
      <c r="X11" s="183"/>
      <c r="Y11" s="183"/>
      <c r="Z11" s="162">
        <f t="shared" si="0"/>
        <v>0</v>
      </c>
      <c r="AA11" s="33"/>
    </row>
    <row r="12" spans="1:27">
      <c r="A12" s="163" t="s">
        <v>9</v>
      </c>
      <c r="B12" s="347"/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162">
        <f t="shared" si="0"/>
        <v>0</v>
      </c>
      <c r="AA12" s="33"/>
    </row>
    <row r="13" spans="1:27" s="16" customFormat="1">
      <c r="A13" s="170" t="s">
        <v>10</v>
      </c>
      <c r="B13" s="333"/>
      <c r="C13" s="333"/>
      <c r="D13" s="333"/>
      <c r="E13" s="333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162">
        <f t="shared" si="0"/>
        <v>0</v>
      </c>
      <c r="AA13" s="171"/>
    </row>
    <row r="14" spans="1:27">
      <c r="A14" s="163" t="s">
        <v>11</v>
      </c>
      <c r="B14" s="530"/>
      <c r="C14" s="530"/>
      <c r="D14" s="530"/>
      <c r="E14" s="530"/>
      <c r="F14" s="531"/>
      <c r="G14" s="532"/>
      <c r="H14" s="532"/>
      <c r="I14" s="532"/>
      <c r="J14" s="531"/>
      <c r="K14" s="532"/>
      <c r="L14" s="532"/>
      <c r="M14" s="532"/>
      <c r="N14" s="531"/>
      <c r="O14" s="532"/>
      <c r="P14" s="532"/>
      <c r="Q14" s="532"/>
      <c r="R14" s="532"/>
      <c r="S14" s="533"/>
      <c r="T14" s="532"/>
      <c r="U14" s="531"/>
      <c r="V14" s="531"/>
      <c r="W14" s="531"/>
      <c r="X14" s="531"/>
      <c r="Y14" s="531"/>
      <c r="Z14" s="162">
        <f t="shared" si="0"/>
        <v>0</v>
      </c>
      <c r="AA14" s="33"/>
    </row>
    <row r="15" spans="1:27">
      <c r="A15" s="172" t="s">
        <v>12</v>
      </c>
      <c r="B15" s="534"/>
      <c r="C15" s="534"/>
      <c r="D15" s="534"/>
      <c r="E15" s="534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5"/>
      <c r="V15" s="535"/>
      <c r="W15" s="535"/>
      <c r="X15" s="535"/>
      <c r="Y15" s="535"/>
      <c r="Z15" s="162">
        <f t="shared" si="0"/>
        <v>0</v>
      </c>
      <c r="AA15" s="33"/>
    </row>
    <row r="16" spans="1:27">
      <c r="A16" s="173" t="s">
        <v>13</v>
      </c>
      <c r="B16" s="333"/>
      <c r="C16" s="333"/>
      <c r="D16" s="333"/>
      <c r="E16" s="333"/>
      <c r="F16" s="334"/>
      <c r="G16" s="333"/>
      <c r="H16" s="333"/>
      <c r="I16" s="333"/>
      <c r="J16" s="334"/>
      <c r="K16" s="333"/>
      <c r="L16" s="333"/>
      <c r="M16" s="333"/>
      <c r="N16" s="333"/>
      <c r="O16" s="334"/>
      <c r="P16" s="333"/>
      <c r="Q16" s="334"/>
      <c r="R16" s="334"/>
      <c r="S16" s="334"/>
      <c r="T16" s="334"/>
      <c r="U16" s="334"/>
      <c r="V16" s="334"/>
      <c r="W16" s="334"/>
      <c r="X16" s="334"/>
      <c r="Y16" s="334"/>
      <c r="Z16" s="162">
        <f t="shared" si="0"/>
        <v>0</v>
      </c>
      <c r="AA16" s="33"/>
    </row>
    <row r="17" spans="1:27">
      <c r="A17" s="163" t="s">
        <v>14</v>
      </c>
      <c r="B17" s="527"/>
      <c r="C17" s="527"/>
      <c r="D17" s="527"/>
      <c r="E17" s="527"/>
      <c r="F17" s="528"/>
      <c r="G17" s="529"/>
      <c r="H17" s="529"/>
      <c r="I17" s="528"/>
      <c r="J17" s="529"/>
      <c r="K17" s="529"/>
      <c r="L17" s="529"/>
      <c r="M17" s="529"/>
      <c r="N17" s="529"/>
      <c r="O17" s="528"/>
      <c r="P17" s="529"/>
      <c r="Q17" s="528"/>
      <c r="R17" s="528"/>
      <c r="S17" s="528"/>
      <c r="T17" s="528"/>
      <c r="U17" s="528"/>
      <c r="V17" s="528"/>
      <c r="W17" s="528"/>
      <c r="X17" s="528"/>
      <c r="Y17" s="528"/>
      <c r="Z17" s="162">
        <f t="shared" si="0"/>
        <v>0</v>
      </c>
      <c r="AA17" s="33"/>
    </row>
    <row r="18" spans="1:27">
      <c r="A18" s="173" t="s">
        <v>15</v>
      </c>
      <c r="B18" s="312"/>
      <c r="C18" s="312"/>
      <c r="D18" s="312"/>
      <c r="E18" s="312"/>
      <c r="F18" s="313"/>
      <c r="G18" s="314"/>
      <c r="H18" s="314"/>
      <c r="I18" s="314"/>
      <c r="J18" s="313"/>
      <c r="K18" s="314"/>
      <c r="L18" s="314"/>
      <c r="M18" s="314"/>
      <c r="N18" s="314"/>
      <c r="O18" s="313"/>
      <c r="P18" s="314"/>
      <c r="Q18" s="313"/>
      <c r="R18" s="313"/>
      <c r="S18" s="313"/>
      <c r="T18" s="313"/>
      <c r="U18" s="313"/>
      <c r="V18" s="313"/>
      <c r="W18" s="313"/>
      <c r="X18" s="313"/>
      <c r="Y18" s="313"/>
      <c r="Z18" s="162">
        <f t="shared" si="0"/>
        <v>0</v>
      </c>
      <c r="AA18" s="33"/>
    </row>
    <row r="19" spans="1:27">
      <c r="A19" s="163" t="s">
        <v>16</v>
      </c>
      <c r="B19" s="333"/>
      <c r="C19" s="333"/>
      <c r="D19" s="333"/>
      <c r="E19" s="333"/>
      <c r="F19" s="313"/>
      <c r="G19" s="314"/>
      <c r="H19" s="314"/>
      <c r="I19" s="314"/>
      <c r="J19" s="521"/>
      <c r="K19" s="361"/>
      <c r="L19" s="361"/>
      <c r="M19" s="361"/>
      <c r="N19" s="361"/>
      <c r="O19" s="521"/>
      <c r="P19" s="361"/>
      <c r="Q19" s="521"/>
      <c r="R19" s="521"/>
      <c r="S19" s="521"/>
      <c r="T19" s="521"/>
      <c r="U19" s="521"/>
      <c r="V19" s="521"/>
      <c r="W19" s="521"/>
      <c r="X19" s="521"/>
      <c r="Y19" s="521"/>
      <c r="Z19" s="162">
        <f t="shared" si="0"/>
        <v>0</v>
      </c>
      <c r="AA19" s="33"/>
    </row>
    <row r="20" spans="1:27" ht="16.5" customHeight="1">
      <c r="A20" s="164" t="s">
        <v>17</v>
      </c>
      <c r="B20" s="536"/>
      <c r="C20" s="536"/>
      <c r="D20" s="536"/>
      <c r="E20" s="536"/>
      <c r="F20" s="537"/>
      <c r="G20" s="538"/>
      <c r="H20" s="538"/>
      <c r="I20" s="538"/>
      <c r="J20" s="537"/>
      <c r="K20" s="538"/>
      <c r="L20" s="538"/>
      <c r="M20" s="538"/>
      <c r="N20" s="538"/>
      <c r="O20" s="537"/>
      <c r="P20" s="538"/>
      <c r="Q20" s="537"/>
      <c r="R20" s="537"/>
      <c r="S20" s="537"/>
      <c r="T20" s="537"/>
      <c r="U20" s="537"/>
      <c r="V20" s="537"/>
      <c r="W20" s="537"/>
      <c r="X20" s="537"/>
      <c r="Y20" s="537"/>
      <c r="Z20" s="162">
        <f t="shared" si="0"/>
        <v>0</v>
      </c>
      <c r="AA20" s="33"/>
    </row>
    <row r="21" spans="1:27">
      <c r="A21" s="163" t="s">
        <v>18</v>
      </c>
      <c r="B21" s="524"/>
      <c r="C21" s="524"/>
      <c r="D21" s="524"/>
      <c r="E21" s="524"/>
      <c r="F21" s="525"/>
      <c r="G21" s="526"/>
      <c r="H21" s="526"/>
      <c r="I21" s="526"/>
      <c r="J21" s="525"/>
      <c r="K21" s="526"/>
      <c r="L21" s="526"/>
      <c r="M21" s="526"/>
      <c r="N21" s="526"/>
      <c r="O21" s="525"/>
      <c r="P21" s="526"/>
      <c r="Q21" s="525"/>
      <c r="R21" s="525"/>
      <c r="S21" s="525"/>
      <c r="T21" s="525"/>
      <c r="U21" s="525"/>
      <c r="V21" s="525"/>
      <c r="W21" s="525"/>
      <c r="X21" s="525"/>
      <c r="Y21" s="525"/>
      <c r="Z21" s="162">
        <f t="shared" si="0"/>
        <v>0</v>
      </c>
      <c r="AA21" s="33"/>
    </row>
    <row r="22" spans="1:27">
      <c r="A22" s="163" t="s">
        <v>19</v>
      </c>
      <c r="B22" s="524"/>
      <c r="C22" s="524"/>
      <c r="D22" s="524"/>
      <c r="E22" s="524"/>
      <c r="F22" s="525"/>
      <c r="G22" s="526"/>
      <c r="H22" s="526"/>
      <c r="I22" s="526"/>
      <c r="J22" s="525"/>
      <c r="K22" s="526"/>
      <c r="L22" s="526"/>
      <c r="M22" s="526"/>
      <c r="N22" s="526"/>
      <c r="O22" s="525"/>
      <c r="P22" s="526"/>
      <c r="Q22" s="525"/>
      <c r="R22" s="525"/>
      <c r="S22" s="525"/>
      <c r="T22" s="525"/>
      <c r="U22" s="525"/>
      <c r="V22" s="525"/>
      <c r="W22" s="525"/>
      <c r="X22" s="525"/>
      <c r="Y22" s="525"/>
      <c r="Z22" s="162">
        <f t="shared" si="0"/>
        <v>0</v>
      </c>
      <c r="AA22" s="33"/>
    </row>
    <row r="23" spans="1:27">
      <c r="A23" s="170" t="s">
        <v>20</v>
      </c>
      <c r="B23" s="539"/>
      <c r="C23" s="539"/>
      <c r="D23" s="539"/>
      <c r="E23" s="539"/>
      <c r="F23" s="540"/>
      <c r="G23" s="540"/>
      <c r="H23" s="540"/>
      <c r="I23" s="540"/>
      <c r="J23" s="541"/>
      <c r="K23" s="542"/>
      <c r="L23" s="542"/>
      <c r="M23" s="542"/>
      <c r="N23" s="542"/>
      <c r="O23" s="541"/>
      <c r="P23" s="542"/>
      <c r="Q23" s="541"/>
      <c r="R23" s="541"/>
      <c r="S23" s="541"/>
      <c r="T23" s="541"/>
      <c r="U23" s="541"/>
      <c r="V23" s="541"/>
      <c r="W23" s="541"/>
      <c r="X23" s="541"/>
      <c r="Y23" s="541"/>
      <c r="Z23" s="162">
        <f t="shared" si="0"/>
        <v>0</v>
      </c>
      <c r="AA23" s="33"/>
    </row>
    <row r="24" spans="1:27" s="16" customFormat="1">
      <c r="A24" s="174" t="s">
        <v>21</v>
      </c>
      <c r="B24" s="209"/>
      <c r="C24" s="209"/>
      <c r="D24" s="209"/>
      <c r="E24" s="209"/>
      <c r="F24" s="210"/>
      <c r="G24" s="211"/>
      <c r="H24" s="211"/>
      <c r="I24" s="211"/>
      <c r="J24" s="210"/>
      <c r="K24" s="211"/>
      <c r="L24" s="211"/>
      <c r="M24" s="211"/>
      <c r="N24" s="211"/>
      <c r="O24" s="210"/>
      <c r="P24" s="211"/>
      <c r="Q24" s="210"/>
      <c r="R24" s="210"/>
      <c r="S24" s="210"/>
      <c r="T24" s="210"/>
      <c r="U24" s="210"/>
      <c r="V24" s="210"/>
      <c r="W24" s="210"/>
      <c r="X24" s="210"/>
      <c r="Y24" s="210"/>
      <c r="Z24" s="162">
        <f t="shared" si="0"/>
        <v>0</v>
      </c>
      <c r="AA24" s="171"/>
    </row>
    <row r="25" spans="1:27">
      <c r="A25" s="163" t="s">
        <v>22</v>
      </c>
      <c r="B25" s="333"/>
      <c r="C25" s="333"/>
      <c r="D25" s="333"/>
      <c r="E25" s="333"/>
      <c r="F25" s="521"/>
      <c r="G25" s="361"/>
      <c r="H25" s="361"/>
      <c r="I25" s="361"/>
      <c r="J25" s="521"/>
      <c r="K25" s="361"/>
      <c r="L25" s="361"/>
      <c r="M25" s="361"/>
      <c r="N25" s="361"/>
      <c r="O25" s="521"/>
      <c r="P25" s="361"/>
      <c r="Q25" s="521"/>
      <c r="R25" s="521"/>
      <c r="S25" s="521"/>
      <c r="T25" s="521"/>
      <c r="U25" s="521"/>
      <c r="V25" s="521"/>
      <c r="W25" s="521"/>
      <c r="X25" s="521"/>
      <c r="Y25" s="521"/>
      <c r="Z25" s="162">
        <f t="shared" si="0"/>
        <v>0</v>
      </c>
      <c r="AA25" s="33"/>
    </row>
    <row r="26" spans="1:27">
      <c r="A26" s="163" t="s">
        <v>23</v>
      </c>
      <c r="B26" s="209"/>
      <c r="C26" s="209"/>
      <c r="D26" s="209"/>
      <c r="E26" s="209"/>
      <c r="F26" s="210"/>
      <c r="G26" s="211"/>
      <c r="H26" s="211"/>
      <c r="I26" s="210"/>
      <c r="J26" s="211"/>
      <c r="K26" s="211"/>
      <c r="L26" s="211"/>
      <c r="M26" s="211"/>
      <c r="N26" s="210"/>
      <c r="O26" s="211"/>
      <c r="P26" s="210"/>
      <c r="Q26" s="210"/>
      <c r="R26" s="210"/>
      <c r="S26" s="210"/>
      <c r="T26" s="210"/>
      <c r="U26" s="210"/>
      <c r="V26" s="210"/>
      <c r="W26" s="210"/>
      <c r="X26" s="210"/>
      <c r="Y26" s="543"/>
      <c r="Z26" s="162">
        <f t="shared" si="0"/>
        <v>0</v>
      </c>
      <c r="AA26" s="33"/>
    </row>
    <row r="27" spans="1:27">
      <c r="A27" s="163" t="s">
        <v>24</v>
      </c>
      <c r="B27" s="209"/>
      <c r="C27" s="209"/>
      <c r="D27" s="209"/>
      <c r="E27" s="209"/>
      <c r="F27" s="210"/>
      <c r="G27" s="211"/>
      <c r="H27" s="211"/>
      <c r="I27" s="211"/>
      <c r="J27" s="210"/>
      <c r="K27" s="211"/>
      <c r="L27" s="211"/>
      <c r="M27" s="211"/>
      <c r="N27" s="211"/>
      <c r="O27" s="210"/>
      <c r="P27" s="211"/>
      <c r="Q27" s="210"/>
      <c r="R27" s="210"/>
      <c r="S27" s="210"/>
      <c r="T27" s="210"/>
      <c r="U27" s="210"/>
      <c r="V27" s="210"/>
      <c r="W27" s="210"/>
      <c r="X27" s="210"/>
      <c r="Y27" s="210"/>
      <c r="Z27" s="162">
        <f t="shared" si="0"/>
        <v>0</v>
      </c>
      <c r="AA27" s="33"/>
    </row>
    <row r="28" spans="1:27">
      <c r="A28" s="163" t="s">
        <v>25</v>
      </c>
      <c r="B28" s="209"/>
      <c r="C28" s="209"/>
      <c r="D28" s="209"/>
      <c r="E28" s="209"/>
      <c r="F28" s="210"/>
      <c r="G28" s="211"/>
      <c r="H28" s="211"/>
      <c r="I28" s="211"/>
      <c r="J28" s="210"/>
      <c r="K28" s="211"/>
      <c r="L28" s="211"/>
      <c r="M28" s="211"/>
      <c r="N28" s="211"/>
      <c r="O28" s="210"/>
      <c r="P28" s="211"/>
      <c r="Q28" s="210"/>
      <c r="R28" s="210"/>
      <c r="S28" s="210"/>
      <c r="T28" s="210"/>
      <c r="U28" s="210"/>
      <c r="V28" s="210"/>
      <c r="W28" s="210"/>
      <c r="X28" s="210"/>
      <c r="Y28" s="210"/>
      <c r="Z28" s="162">
        <f t="shared" si="0"/>
        <v>0</v>
      </c>
      <c r="AA28" s="33"/>
    </row>
    <row r="29" spans="1:27">
      <c r="A29" s="163" t="s">
        <v>26</v>
      </c>
      <c r="B29" s="360"/>
      <c r="C29" s="360"/>
      <c r="D29" s="360"/>
      <c r="E29" s="360"/>
      <c r="F29" s="361"/>
      <c r="G29" s="361"/>
      <c r="H29" s="361"/>
      <c r="I29" s="361"/>
      <c r="J29" s="362"/>
      <c r="K29" s="362"/>
      <c r="L29" s="362"/>
      <c r="M29" s="363"/>
      <c r="N29" s="362"/>
      <c r="O29" s="363"/>
      <c r="P29" s="363"/>
      <c r="Q29" s="363"/>
      <c r="R29" s="363"/>
      <c r="S29" s="180"/>
      <c r="T29" s="180"/>
      <c r="U29" s="180"/>
      <c r="V29" s="363"/>
      <c r="W29" s="363"/>
      <c r="X29" s="363"/>
      <c r="Y29" s="364"/>
      <c r="Z29" s="162">
        <f t="shared" si="0"/>
        <v>0</v>
      </c>
      <c r="AA29" s="33"/>
    </row>
    <row r="30" spans="1:27" s="16" customFormat="1">
      <c r="A30" s="175" t="s">
        <v>27</v>
      </c>
      <c r="B30" s="333"/>
      <c r="C30" s="333"/>
      <c r="D30" s="333"/>
      <c r="E30" s="333"/>
      <c r="F30" s="521"/>
      <c r="G30" s="361"/>
      <c r="H30" s="361"/>
      <c r="I30" s="361"/>
      <c r="J30" s="544"/>
      <c r="K30" s="545"/>
      <c r="L30" s="544"/>
      <c r="M30" s="544"/>
      <c r="N30" s="544"/>
      <c r="O30" s="545"/>
      <c r="P30" s="544"/>
      <c r="Q30" s="546"/>
      <c r="R30" s="546"/>
      <c r="S30" s="544"/>
      <c r="T30" s="544"/>
      <c r="U30" s="545"/>
      <c r="V30" s="544"/>
      <c r="W30" s="544"/>
      <c r="X30" s="544"/>
      <c r="Y30" s="545"/>
      <c r="Z30" s="162">
        <f t="shared" si="0"/>
        <v>0</v>
      </c>
      <c r="AA30" s="171" t="s">
        <v>123</v>
      </c>
    </row>
    <row r="31" spans="1:27" s="16" customFormat="1">
      <c r="A31" s="176" t="s">
        <v>28</v>
      </c>
      <c r="B31" s="547"/>
      <c r="C31" s="547"/>
      <c r="D31" s="547"/>
      <c r="E31" s="547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162">
        <f t="shared" si="0"/>
        <v>0</v>
      </c>
      <c r="AA31" s="171"/>
    </row>
    <row r="32" spans="1:27">
      <c r="A32" s="164" t="s">
        <v>29</v>
      </c>
      <c r="B32" s="548">
        <v>55</v>
      </c>
      <c r="C32" s="548">
        <v>61</v>
      </c>
      <c r="D32" s="548">
        <v>30</v>
      </c>
      <c r="E32" s="548">
        <v>0</v>
      </c>
      <c r="F32" s="549">
        <v>0</v>
      </c>
      <c r="G32" s="550">
        <v>0</v>
      </c>
      <c r="H32" s="550">
        <v>0</v>
      </c>
      <c r="I32" s="550">
        <v>0</v>
      </c>
      <c r="J32" s="549">
        <v>15</v>
      </c>
      <c r="K32" s="550">
        <v>15</v>
      </c>
      <c r="L32" s="550">
        <v>16</v>
      </c>
      <c r="M32" s="550">
        <v>35</v>
      </c>
      <c r="N32" s="550">
        <v>0</v>
      </c>
      <c r="O32" s="549">
        <v>34</v>
      </c>
      <c r="P32" s="550">
        <v>9</v>
      </c>
      <c r="Q32" s="549">
        <v>52</v>
      </c>
      <c r="R32" s="549">
        <v>50</v>
      </c>
      <c r="S32" s="549">
        <v>56</v>
      </c>
      <c r="T32" s="549">
        <v>6</v>
      </c>
      <c r="U32" s="549">
        <v>9</v>
      </c>
      <c r="V32" s="549">
        <v>0</v>
      </c>
      <c r="W32" s="549">
        <v>74</v>
      </c>
      <c r="X32" s="549">
        <v>12</v>
      </c>
      <c r="Y32" s="549">
        <v>18</v>
      </c>
      <c r="Z32" s="162">
        <f t="shared" si="0"/>
        <v>547</v>
      </c>
      <c r="AA32" s="33"/>
    </row>
    <row r="33" spans="1:27">
      <c r="A33" s="173" t="s">
        <v>30</v>
      </c>
      <c r="B33" s="333"/>
      <c r="C33" s="333"/>
      <c r="D33" s="333"/>
      <c r="E33" s="333"/>
      <c r="F33" s="521"/>
      <c r="G33" s="361"/>
      <c r="H33" s="361"/>
      <c r="I33" s="361"/>
      <c r="J33" s="521"/>
      <c r="K33" s="361"/>
      <c r="L33" s="361"/>
      <c r="M33" s="361"/>
      <c r="N33" s="361"/>
      <c r="O33" s="521"/>
      <c r="P33" s="361"/>
      <c r="Q33" s="521"/>
      <c r="R33" s="521"/>
      <c r="S33" s="521"/>
      <c r="T33" s="521"/>
      <c r="U33" s="521"/>
      <c r="V33" s="521"/>
      <c r="W33" s="521"/>
      <c r="X33" s="521"/>
      <c r="Y33" s="521"/>
      <c r="Z33" s="162">
        <f t="shared" si="0"/>
        <v>0</v>
      </c>
      <c r="AA33" s="33"/>
    </row>
    <row r="34" spans="1:27">
      <c r="A34" s="173" t="s">
        <v>31</v>
      </c>
      <c r="B34" s="525"/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  <c r="O34" s="525"/>
      <c r="P34" s="525"/>
      <c r="Q34" s="525"/>
      <c r="R34" s="525"/>
      <c r="S34" s="525"/>
      <c r="T34" s="525"/>
      <c r="U34" s="525"/>
      <c r="V34" s="525"/>
      <c r="W34" s="525"/>
      <c r="X34" s="525"/>
      <c r="Y34" s="525"/>
      <c r="Z34" s="162">
        <f t="shared" si="0"/>
        <v>0</v>
      </c>
      <c r="AA34" s="33"/>
    </row>
    <row r="35" spans="1:27">
      <c r="A35" s="163" t="s">
        <v>32</v>
      </c>
      <c r="B35" s="333"/>
      <c r="C35" s="333"/>
      <c r="D35" s="333"/>
      <c r="E35" s="333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162">
        <f t="shared" si="0"/>
        <v>0</v>
      </c>
      <c r="AA35" s="33"/>
    </row>
    <row r="36" spans="1:27">
      <c r="A36" s="163" t="s">
        <v>33</v>
      </c>
      <c r="B36" s="333"/>
      <c r="C36" s="333"/>
      <c r="D36" s="333"/>
      <c r="E36" s="333"/>
      <c r="F36" s="521"/>
      <c r="G36" s="361"/>
      <c r="H36" s="361"/>
      <c r="I36" s="361"/>
      <c r="J36" s="521"/>
      <c r="K36" s="361"/>
      <c r="L36" s="361"/>
      <c r="M36" s="361"/>
      <c r="N36" s="361"/>
      <c r="O36" s="521"/>
      <c r="P36" s="361"/>
      <c r="Q36" s="521"/>
      <c r="R36" s="521"/>
      <c r="S36" s="521"/>
      <c r="T36" s="521"/>
      <c r="U36" s="521"/>
      <c r="V36" s="521"/>
      <c r="W36" s="521"/>
      <c r="X36" s="521"/>
      <c r="Y36" s="521"/>
      <c r="Z36" s="162">
        <f t="shared" si="0"/>
        <v>0</v>
      </c>
      <c r="AA36" s="33"/>
    </row>
    <row r="37" spans="1:27">
      <c r="A37" s="170" t="s">
        <v>34</v>
      </c>
      <c r="B37" s="360"/>
      <c r="C37" s="360"/>
      <c r="D37" s="360"/>
      <c r="E37" s="521"/>
      <c r="F37" s="521"/>
      <c r="G37" s="521"/>
      <c r="H37" s="521"/>
      <c r="I37" s="521"/>
      <c r="J37" s="362"/>
      <c r="K37" s="362"/>
      <c r="L37" s="362"/>
      <c r="M37" s="362"/>
      <c r="N37" s="521"/>
      <c r="O37" s="362"/>
      <c r="P37" s="363"/>
      <c r="Q37" s="363"/>
      <c r="R37" s="363"/>
      <c r="S37" s="363"/>
      <c r="T37" s="363"/>
      <c r="U37" s="363"/>
      <c r="V37" s="521"/>
      <c r="W37" s="363"/>
      <c r="X37" s="363"/>
      <c r="Y37" s="364"/>
      <c r="Z37" s="162">
        <f t="shared" si="0"/>
        <v>0</v>
      </c>
      <c r="AA37" s="33" t="s">
        <v>123</v>
      </c>
    </row>
    <row r="38" spans="1:27">
      <c r="A38" s="176" t="s">
        <v>35</v>
      </c>
      <c r="B38" s="333"/>
      <c r="C38" s="333"/>
      <c r="D38" s="333"/>
      <c r="E38" s="333"/>
      <c r="F38" s="521"/>
      <c r="G38" s="361"/>
      <c r="H38" s="361"/>
      <c r="I38" s="361"/>
      <c r="J38" s="521"/>
      <c r="K38" s="361"/>
      <c r="L38" s="361"/>
      <c r="M38" s="551"/>
      <c r="N38" s="361"/>
      <c r="O38" s="521"/>
      <c r="P38" s="361"/>
      <c r="Q38" s="521"/>
      <c r="R38" s="521"/>
      <c r="S38" s="521"/>
      <c r="T38" s="521"/>
      <c r="U38" s="521"/>
      <c r="V38" s="521"/>
      <c r="W38" s="521"/>
      <c r="X38" s="521"/>
      <c r="Y38" s="521"/>
      <c r="Z38" s="162">
        <f t="shared" si="0"/>
        <v>0</v>
      </c>
      <c r="AA38" s="33"/>
    </row>
    <row r="39" spans="1:27">
      <c r="A39" s="170" t="s">
        <v>36</v>
      </c>
      <c r="B39" s="524"/>
      <c r="C39" s="524"/>
      <c r="D39" s="524"/>
      <c r="E39" s="524"/>
      <c r="F39" s="526"/>
      <c r="G39" s="526"/>
      <c r="H39" s="526"/>
      <c r="I39" s="526"/>
      <c r="J39" s="526"/>
      <c r="K39" s="526"/>
      <c r="L39" s="526"/>
      <c r="M39" s="526"/>
      <c r="N39" s="526"/>
      <c r="O39" s="526"/>
      <c r="P39" s="526"/>
      <c r="Q39" s="552"/>
      <c r="R39" s="552"/>
      <c r="S39" s="552"/>
      <c r="T39" s="552"/>
      <c r="U39" s="552"/>
      <c r="V39" s="552"/>
      <c r="W39" s="552"/>
      <c r="X39" s="552"/>
      <c r="Y39" s="552"/>
      <c r="Z39" s="162">
        <f t="shared" si="0"/>
        <v>0</v>
      </c>
      <c r="AA39" s="33"/>
    </row>
    <row r="40" spans="1:27">
      <c r="A40" s="170" t="s">
        <v>37</v>
      </c>
      <c r="B40" s="553"/>
      <c r="C40" s="553"/>
      <c r="D40" s="553"/>
      <c r="E40" s="553"/>
      <c r="F40" s="554"/>
      <c r="G40" s="555"/>
      <c r="H40" s="555"/>
      <c r="I40" s="555"/>
      <c r="J40" s="554"/>
      <c r="K40" s="555"/>
      <c r="L40" s="555"/>
      <c r="M40" s="555"/>
      <c r="N40" s="555"/>
      <c r="O40" s="554"/>
      <c r="P40" s="555"/>
      <c r="Q40" s="554"/>
      <c r="R40" s="554"/>
      <c r="S40" s="554"/>
      <c r="T40" s="554"/>
      <c r="U40" s="554"/>
      <c r="V40" s="554"/>
      <c r="W40" s="554"/>
      <c r="X40" s="554"/>
      <c r="Y40" s="554"/>
      <c r="Z40" s="162">
        <f t="shared" si="0"/>
        <v>0</v>
      </c>
      <c r="AA40" s="33"/>
    </row>
    <row r="41" spans="1:27">
      <c r="A41" s="163" t="s">
        <v>38</v>
      </c>
      <c r="B41" s="333"/>
      <c r="C41" s="333"/>
      <c r="D41" s="333"/>
      <c r="E41" s="333"/>
      <c r="F41" s="521"/>
      <c r="G41" s="361"/>
      <c r="H41" s="361"/>
      <c r="I41" s="361"/>
      <c r="J41" s="521"/>
      <c r="K41" s="361"/>
      <c r="L41" s="361"/>
      <c r="M41" s="361"/>
      <c r="N41" s="361"/>
      <c r="O41" s="521"/>
      <c r="P41" s="361"/>
      <c r="Q41" s="521"/>
      <c r="R41" s="521"/>
      <c r="S41" s="521"/>
      <c r="T41" s="521"/>
      <c r="U41" s="521"/>
      <c r="V41" s="521"/>
      <c r="W41" s="521"/>
      <c r="X41" s="521"/>
      <c r="Y41" s="521"/>
      <c r="Z41" s="162">
        <f t="shared" si="0"/>
        <v>0</v>
      </c>
      <c r="AA41" s="33"/>
    </row>
    <row r="42" spans="1:27" ht="30">
      <c r="A42" s="163" t="s">
        <v>39</v>
      </c>
      <c r="B42" s="556"/>
      <c r="C42" s="209"/>
      <c r="D42" s="209"/>
      <c r="E42" s="209"/>
      <c r="F42" s="210"/>
      <c r="G42" s="211"/>
      <c r="H42" s="211"/>
      <c r="I42" s="210"/>
      <c r="J42" s="211"/>
      <c r="K42" s="211"/>
      <c r="L42" s="211"/>
      <c r="M42" s="211"/>
      <c r="N42" s="210"/>
      <c r="O42" s="211"/>
      <c r="P42" s="210"/>
      <c r="Q42" s="210"/>
      <c r="R42" s="210"/>
      <c r="S42" s="210"/>
      <c r="T42" s="210"/>
      <c r="U42" s="210"/>
      <c r="V42" s="210"/>
      <c r="W42" s="210"/>
      <c r="X42" s="210"/>
      <c r="Y42" s="557"/>
      <c r="Z42" s="162">
        <f t="shared" si="0"/>
        <v>0</v>
      </c>
      <c r="AA42" s="33"/>
    </row>
    <row r="43" spans="1:27" ht="15.75">
      <c r="A43" s="177" t="s">
        <v>40</v>
      </c>
      <c r="B43" s="558"/>
      <c r="C43" s="558"/>
      <c r="D43" s="558"/>
      <c r="E43" s="558"/>
      <c r="F43" s="559"/>
      <c r="G43" s="559"/>
      <c r="H43" s="559"/>
      <c r="I43" s="559"/>
      <c r="J43" s="559"/>
      <c r="K43" s="559"/>
      <c r="L43" s="559"/>
      <c r="M43" s="559"/>
      <c r="N43" s="559"/>
      <c r="O43" s="559"/>
      <c r="P43" s="559"/>
      <c r="Q43" s="559"/>
      <c r="R43" s="559"/>
      <c r="S43" s="559"/>
      <c r="T43" s="559"/>
      <c r="U43" s="559"/>
      <c r="V43" s="559"/>
      <c r="W43" s="559"/>
      <c r="X43" s="559"/>
      <c r="Y43" s="559"/>
      <c r="Z43" s="162">
        <f t="shared" si="0"/>
        <v>0</v>
      </c>
      <c r="AA43" s="33"/>
    </row>
    <row r="44" spans="1:27">
      <c r="A44" s="33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78" t="s">
        <v>123</v>
      </c>
      <c r="Z44" s="33"/>
      <c r="AA44" s="33"/>
    </row>
    <row r="45" spans="1:27">
      <c r="C45" s="184"/>
    </row>
    <row r="46" spans="1:27">
      <c r="C46" s="186"/>
      <c r="J46" s="186"/>
    </row>
    <row r="47" spans="1:27">
      <c r="T47" s="16"/>
    </row>
  </sheetData>
  <mergeCells count="1">
    <mergeCell ref="A1:Z1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5"/>
  <sheetViews>
    <sheetView workbookViewId="0">
      <selection activeCell="L28" sqref="L28"/>
    </sheetView>
  </sheetViews>
  <sheetFormatPr defaultRowHeight="15"/>
  <cols>
    <col min="1" max="1" width="19.5703125" customWidth="1"/>
    <col min="2" max="2" width="15.28515625" customWidth="1"/>
    <col min="3" max="3" width="15" customWidth="1"/>
    <col min="4" max="4" width="15.85546875" customWidth="1"/>
    <col min="5" max="5" width="15.5703125" customWidth="1"/>
    <col min="6" max="6" width="19.5703125" customWidth="1"/>
  </cols>
  <sheetData>
    <row r="1" spans="1:6" ht="82.5" customHeight="1">
      <c r="B1" s="18"/>
      <c r="C1" s="18"/>
      <c r="D1" s="18"/>
      <c r="E1" s="603" t="s">
        <v>115</v>
      </c>
      <c r="F1" s="603"/>
    </row>
    <row r="2" spans="1:6" ht="33" customHeight="1">
      <c r="A2" s="604" t="s">
        <v>130</v>
      </c>
      <c r="B2" s="604"/>
      <c r="C2" s="604"/>
      <c r="D2" s="604"/>
      <c r="E2" s="604"/>
      <c r="F2" s="604"/>
    </row>
    <row r="3" spans="1:6" ht="34.5" customHeight="1">
      <c r="A3" s="19" t="s">
        <v>109</v>
      </c>
      <c r="B3" s="20" t="s">
        <v>110</v>
      </c>
      <c r="C3" s="20" t="s">
        <v>111</v>
      </c>
      <c r="D3" s="20" t="s">
        <v>112</v>
      </c>
      <c r="E3" s="20" t="s">
        <v>114</v>
      </c>
      <c r="F3" s="20" t="s">
        <v>131</v>
      </c>
    </row>
    <row r="4" spans="1:6" ht="15" customHeight="1">
      <c r="A4" s="190" t="s">
        <v>1</v>
      </c>
      <c r="B4" s="296"/>
      <c r="C4" s="297"/>
      <c r="D4" s="298"/>
      <c r="E4" s="560">
        <f t="shared" ref="E4:E27" si="0">C4+D4</f>
        <v>0</v>
      </c>
      <c r="F4" s="562" t="e">
        <f t="shared" ref="F4:F44" si="1">E4*100/B4</f>
        <v>#DIV/0!</v>
      </c>
    </row>
    <row r="5" spans="1:6" ht="15" customHeight="1">
      <c r="A5" s="191" t="s">
        <v>2</v>
      </c>
      <c r="B5" s="296"/>
      <c r="C5" s="297"/>
      <c r="D5" s="348"/>
      <c r="E5" s="560">
        <f t="shared" si="0"/>
        <v>0</v>
      </c>
      <c r="F5" s="562" t="e">
        <f t="shared" si="1"/>
        <v>#DIV/0!</v>
      </c>
    </row>
    <row r="6" spans="1:6" ht="15" customHeight="1">
      <c r="A6" s="192" t="s">
        <v>108</v>
      </c>
      <c r="B6" s="296"/>
      <c r="C6" s="297"/>
      <c r="D6" s="298"/>
      <c r="E6" s="560">
        <f t="shared" si="0"/>
        <v>0</v>
      </c>
      <c r="F6" s="562" t="e">
        <f t="shared" si="1"/>
        <v>#DIV/0!</v>
      </c>
    </row>
    <row r="7" spans="1:6" ht="15" customHeight="1">
      <c r="A7" s="191" t="s">
        <v>4</v>
      </c>
      <c r="B7" s="252"/>
      <c r="C7" s="253"/>
      <c r="D7" s="254"/>
      <c r="E7" s="560">
        <f t="shared" si="0"/>
        <v>0</v>
      </c>
      <c r="F7" s="562" t="e">
        <f t="shared" si="1"/>
        <v>#DIV/0!</v>
      </c>
    </row>
    <row r="8" spans="1:6" ht="15" customHeight="1">
      <c r="A8" s="193" t="s">
        <v>5</v>
      </c>
      <c r="B8" s="296"/>
      <c r="C8" s="297"/>
      <c r="D8" s="298"/>
      <c r="E8" s="560">
        <f t="shared" si="0"/>
        <v>0</v>
      </c>
      <c r="F8" s="562" t="e">
        <f t="shared" si="1"/>
        <v>#DIV/0!</v>
      </c>
    </row>
    <row r="9" spans="1:6" ht="15" customHeight="1">
      <c r="A9" s="194" t="s">
        <v>83</v>
      </c>
      <c r="B9" s="212"/>
      <c r="C9" s="213"/>
      <c r="D9" s="214"/>
      <c r="E9" s="560">
        <f t="shared" si="0"/>
        <v>0</v>
      </c>
      <c r="F9" s="562" t="e">
        <f t="shared" si="1"/>
        <v>#DIV/0!</v>
      </c>
    </row>
    <row r="10" spans="1:6" ht="15" customHeight="1">
      <c r="A10" s="191" t="s">
        <v>6</v>
      </c>
      <c r="B10" s="296"/>
      <c r="C10" s="297"/>
      <c r="D10" s="298"/>
      <c r="E10" s="560">
        <f t="shared" si="0"/>
        <v>0</v>
      </c>
      <c r="F10" s="562" t="e">
        <f t="shared" si="1"/>
        <v>#DIV/0!</v>
      </c>
    </row>
    <row r="11" spans="1:6" ht="15" customHeight="1">
      <c r="A11" s="195" t="s">
        <v>7</v>
      </c>
      <c r="B11" s="296"/>
      <c r="C11" s="297"/>
      <c r="D11" s="298"/>
      <c r="E11" s="560">
        <f t="shared" si="0"/>
        <v>0</v>
      </c>
      <c r="F11" s="562" t="e">
        <f t="shared" si="1"/>
        <v>#DIV/0!</v>
      </c>
    </row>
    <row r="12" spans="1:6" ht="15" customHeight="1">
      <c r="A12" s="196" t="s">
        <v>8</v>
      </c>
      <c r="B12" s="189"/>
      <c r="C12" s="188"/>
      <c r="D12" s="187"/>
      <c r="E12" s="560">
        <f t="shared" si="0"/>
        <v>0</v>
      </c>
      <c r="F12" s="562" t="e">
        <f t="shared" si="1"/>
        <v>#DIV/0!</v>
      </c>
    </row>
    <row r="13" spans="1:6" ht="15" customHeight="1">
      <c r="A13" s="191" t="s">
        <v>9</v>
      </c>
      <c r="B13" s="296"/>
      <c r="C13" s="297"/>
      <c r="D13" s="348"/>
      <c r="E13" s="560">
        <f t="shared" si="0"/>
        <v>0</v>
      </c>
      <c r="F13" s="562" t="e">
        <f t="shared" si="1"/>
        <v>#DIV/0!</v>
      </c>
    </row>
    <row r="14" spans="1:6" ht="15" customHeight="1">
      <c r="A14" s="192" t="s">
        <v>84</v>
      </c>
      <c r="B14" s="296"/>
      <c r="C14" s="297"/>
      <c r="D14" s="298"/>
      <c r="E14" s="560">
        <f t="shared" si="0"/>
        <v>0</v>
      </c>
      <c r="F14" s="562" t="e">
        <f t="shared" si="1"/>
        <v>#DIV/0!</v>
      </c>
    </row>
    <row r="15" spans="1:6" ht="15" customHeight="1">
      <c r="A15" s="191" t="s">
        <v>11</v>
      </c>
      <c r="B15" s="212"/>
      <c r="C15" s="213"/>
      <c r="D15" s="214"/>
      <c r="E15" s="560">
        <f t="shared" si="0"/>
        <v>0</v>
      </c>
      <c r="F15" s="562" t="e">
        <f t="shared" si="1"/>
        <v>#DIV/0!</v>
      </c>
    </row>
    <row r="16" spans="1:6" ht="15" customHeight="1">
      <c r="A16" s="286" t="s">
        <v>12</v>
      </c>
      <c r="B16" s="287"/>
      <c r="C16" s="285"/>
      <c r="D16" s="237"/>
      <c r="E16" s="560">
        <f t="shared" si="0"/>
        <v>0</v>
      </c>
      <c r="F16" s="562" t="e">
        <f t="shared" si="1"/>
        <v>#DIV/0!</v>
      </c>
    </row>
    <row r="17" spans="1:6" ht="15" customHeight="1">
      <c r="A17" s="192" t="s">
        <v>13</v>
      </c>
      <c r="B17" s="296"/>
      <c r="C17" s="297"/>
      <c r="D17" s="298"/>
      <c r="E17" s="560">
        <f t="shared" si="0"/>
        <v>0</v>
      </c>
      <c r="F17" s="562" t="e">
        <f t="shared" si="1"/>
        <v>#DIV/0!</v>
      </c>
    </row>
    <row r="18" spans="1:6" ht="15" customHeight="1">
      <c r="A18" s="191" t="s">
        <v>14</v>
      </c>
      <c r="B18" s="296"/>
      <c r="C18" s="297"/>
      <c r="D18" s="298"/>
      <c r="E18" s="560">
        <f t="shared" si="0"/>
        <v>0</v>
      </c>
      <c r="F18" s="562" t="e">
        <f t="shared" si="1"/>
        <v>#DIV/0!</v>
      </c>
    </row>
    <row r="19" spans="1:6" ht="15" customHeight="1">
      <c r="A19" s="192" t="s">
        <v>15</v>
      </c>
      <c r="B19" s="296"/>
      <c r="C19" s="297"/>
      <c r="D19" s="298"/>
      <c r="E19" s="560">
        <f t="shared" si="0"/>
        <v>0</v>
      </c>
      <c r="F19" s="562" t="e">
        <f t="shared" si="1"/>
        <v>#DIV/0!</v>
      </c>
    </row>
    <row r="20" spans="1:6" ht="15" customHeight="1">
      <c r="A20" s="191" t="s">
        <v>16</v>
      </c>
      <c r="B20" s="296"/>
      <c r="C20" s="297"/>
      <c r="D20" s="298"/>
      <c r="E20" s="560">
        <f t="shared" si="0"/>
        <v>0</v>
      </c>
      <c r="F20" s="562" t="e">
        <f t="shared" si="1"/>
        <v>#DIV/0!</v>
      </c>
    </row>
    <row r="21" spans="1:6" ht="15" customHeight="1">
      <c r="A21" s="193" t="s">
        <v>17</v>
      </c>
      <c r="B21" s="252"/>
      <c r="C21" s="253"/>
      <c r="D21" s="254"/>
      <c r="E21" s="560">
        <f t="shared" si="0"/>
        <v>0</v>
      </c>
      <c r="F21" s="562" t="e">
        <f t="shared" si="1"/>
        <v>#DIV/0!</v>
      </c>
    </row>
    <row r="22" spans="1:6" ht="15" customHeight="1">
      <c r="A22" s="191" t="s">
        <v>18</v>
      </c>
      <c r="B22" s="252"/>
      <c r="C22" s="253"/>
      <c r="D22" s="254"/>
      <c r="E22" s="560">
        <f t="shared" si="0"/>
        <v>0</v>
      </c>
      <c r="F22" s="562" t="e">
        <f t="shared" si="1"/>
        <v>#DIV/0!</v>
      </c>
    </row>
    <row r="23" spans="1:6" ht="15" customHeight="1">
      <c r="A23" s="191" t="s">
        <v>19</v>
      </c>
      <c r="B23" s="271"/>
      <c r="C23" s="272"/>
      <c r="D23" s="273"/>
      <c r="E23" s="560">
        <f t="shared" si="0"/>
        <v>0</v>
      </c>
      <c r="F23" s="562" t="e">
        <f t="shared" si="1"/>
        <v>#DIV/0!</v>
      </c>
    </row>
    <row r="24" spans="1:6" ht="15" customHeight="1">
      <c r="A24" s="191" t="s">
        <v>20</v>
      </c>
      <c r="B24" s="322"/>
      <c r="C24" s="323"/>
      <c r="D24" s="324"/>
      <c r="E24" s="560">
        <f t="shared" si="0"/>
        <v>0</v>
      </c>
      <c r="F24" s="562" t="e">
        <f t="shared" si="1"/>
        <v>#DIV/0!</v>
      </c>
    </row>
    <row r="25" spans="1:6" ht="15" customHeight="1">
      <c r="A25" s="191" t="s">
        <v>21</v>
      </c>
      <c r="B25" s="212"/>
      <c r="C25" s="213"/>
      <c r="D25" s="214"/>
      <c r="E25" s="560">
        <f t="shared" si="0"/>
        <v>0</v>
      </c>
      <c r="F25" s="562" t="e">
        <f t="shared" si="1"/>
        <v>#DIV/0!</v>
      </c>
    </row>
    <row r="26" spans="1:6" ht="15" customHeight="1">
      <c r="A26" s="191" t="s">
        <v>22</v>
      </c>
      <c r="B26" s="296"/>
      <c r="C26" s="297"/>
      <c r="D26" s="298"/>
      <c r="E26" s="560">
        <f t="shared" si="0"/>
        <v>0</v>
      </c>
      <c r="F26" s="562" t="e">
        <f t="shared" si="1"/>
        <v>#DIV/0!</v>
      </c>
    </row>
    <row r="27" spans="1:6" ht="15" customHeight="1">
      <c r="A27" s="191" t="s">
        <v>23</v>
      </c>
      <c r="B27" s="212"/>
      <c r="C27" s="213"/>
      <c r="D27" s="214"/>
      <c r="E27" s="560">
        <f t="shared" si="0"/>
        <v>0</v>
      </c>
      <c r="F27" s="562" t="e">
        <f t="shared" si="1"/>
        <v>#DIV/0!</v>
      </c>
    </row>
    <row r="28" spans="1:6" ht="15" customHeight="1">
      <c r="A28" s="191" t="s">
        <v>24</v>
      </c>
      <c r="B28" s="212"/>
      <c r="C28" s="213"/>
      <c r="D28" s="214"/>
      <c r="E28" s="560">
        <f>C28+D28</f>
        <v>0</v>
      </c>
      <c r="F28" s="562" t="e">
        <f t="shared" si="1"/>
        <v>#DIV/0!</v>
      </c>
    </row>
    <row r="29" spans="1:6" ht="15" customHeight="1">
      <c r="A29" s="191" t="s">
        <v>25</v>
      </c>
      <c r="B29" s="212"/>
      <c r="C29" s="213"/>
      <c r="D29" s="214"/>
      <c r="E29" s="560">
        <f t="shared" ref="E29:E44" si="2">C29+D29</f>
        <v>0</v>
      </c>
      <c r="F29" s="562" t="e">
        <f t="shared" si="1"/>
        <v>#DIV/0!</v>
      </c>
    </row>
    <row r="30" spans="1:6" ht="15" customHeight="1">
      <c r="A30" s="191" t="s">
        <v>26</v>
      </c>
      <c r="B30" s="297"/>
      <c r="C30" s="297"/>
      <c r="D30" s="298"/>
      <c r="E30" s="560">
        <f t="shared" si="2"/>
        <v>0</v>
      </c>
      <c r="F30" s="562" t="e">
        <f t="shared" si="1"/>
        <v>#DIV/0!</v>
      </c>
    </row>
    <row r="31" spans="1:6" ht="15" customHeight="1">
      <c r="A31" s="190" t="s">
        <v>27</v>
      </c>
      <c r="B31" s="296"/>
      <c r="C31" s="297"/>
      <c r="D31" s="298"/>
      <c r="E31" s="560">
        <f t="shared" si="2"/>
        <v>0</v>
      </c>
      <c r="F31" s="562" t="e">
        <f t="shared" si="1"/>
        <v>#DIV/0!</v>
      </c>
    </row>
    <row r="32" spans="1:6" ht="15" customHeight="1">
      <c r="A32" s="193" t="s">
        <v>28</v>
      </c>
      <c r="B32" s="296"/>
      <c r="C32" s="564"/>
      <c r="D32" s="298"/>
      <c r="E32" s="560">
        <f t="shared" si="2"/>
        <v>0</v>
      </c>
      <c r="F32" s="562" t="e">
        <f t="shared" si="1"/>
        <v>#DIV/0!</v>
      </c>
    </row>
    <row r="33" spans="1:6" ht="15" customHeight="1">
      <c r="A33" s="193" t="s">
        <v>29</v>
      </c>
      <c r="B33" s="252">
        <v>196</v>
      </c>
      <c r="C33" s="253">
        <v>15</v>
      </c>
      <c r="D33" s="254">
        <v>136</v>
      </c>
      <c r="E33" s="560">
        <f t="shared" si="2"/>
        <v>151</v>
      </c>
      <c r="F33" s="562">
        <f t="shared" si="1"/>
        <v>77.040816326530617</v>
      </c>
    </row>
    <row r="34" spans="1:6" ht="15" customHeight="1">
      <c r="A34" s="192" t="s">
        <v>30</v>
      </c>
      <c r="B34" s="296"/>
      <c r="C34" s="297"/>
      <c r="D34" s="298"/>
      <c r="E34" s="560">
        <f t="shared" si="2"/>
        <v>0</v>
      </c>
      <c r="F34" s="562" t="e">
        <f t="shared" si="1"/>
        <v>#DIV/0!</v>
      </c>
    </row>
    <row r="35" spans="1:6" ht="15" customHeight="1">
      <c r="A35" s="192" t="s">
        <v>31</v>
      </c>
      <c r="B35" s="252"/>
      <c r="C35" s="252"/>
      <c r="D35" s="252"/>
      <c r="E35" s="560">
        <f t="shared" si="2"/>
        <v>0</v>
      </c>
      <c r="F35" s="562" t="e">
        <f t="shared" si="1"/>
        <v>#DIV/0!</v>
      </c>
    </row>
    <row r="36" spans="1:6" ht="15" customHeight="1">
      <c r="A36" s="191" t="s">
        <v>32</v>
      </c>
      <c r="B36" s="296"/>
      <c r="C36" s="297"/>
      <c r="D36" s="298"/>
      <c r="E36" s="560">
        <f t="shared" si="2"/>
        <v>0</v>
      </c>
      <c r="F36" s="562" t="e">
        <f t="shared" si="1"/>
        <v>#DIV/0!</v>
      </c>
    </row>
    <row r="37" spans="1:6" ht="15" customHeight="1">
      <c r="A37" s="191" t="s">
        <v>33</v>
      </c>
      <c r="B37" s="296"/>
      <c r="C37" s="297"/>
      <c r="D37" s="298"/>
      <c r="E37" s="560">
        <f t="shared" si="2"/>
        <v>0</v>
      </c>
      <c r="F37" s="562" t="e">
        <f t="shared" si="1"/>
        <v>#DIV/0!</v>
      </c>
    </row>
    <row r="38" spans="1:6" ht="15" customHeight="1">
      <c r="A38" s="191" t="s">
        <v>34</v>
      </c>
      <c r="B38" s="296"/>
      <c r="C38" s="297"/>
      <c r="D38" s="298"/>
      <c r="E38" s="560">
        <f t="shared" si="2"/>
        <v>0</v>
      </c>
      <c r="F38" s="562" t="e">
        <f t="shared" si="1"/>
        <v>#DIV/0!</v>
      </c>
    </row>
    <row r="39" spans="1:6" ht="15" customHeight="1">
      <c r="A39" s="193" t="s">
        <v>35</v>
      </c>
      <c r="B39" s="296"/>
      <c r="C39" s="369"/>
      <c r="D39" s="298"/>
      <c r="E39" s="560">
        <f t="shared" si="2"/>
        <v>0</v>
      </c>
      <c r="F39" s="562" t="e">
        <f t="shared" si="1"/>
        <v>#DIV/0!</v>
      </c>
    </row>
    <row r="40" spans="1:6" ht="15" customHeight="1">
      <c r="A40" s="191" t="s">
        <v>36</v>
      </c>
      <c r="B40" s="252"/>
      <c r="C40" s="253"/>
      <c r="D40" s="254"/>
      <c r="E40" s="560">
        <f t="shared" si="2"/>
        <v>0</v>
      </c>
      <c r="F40" s="562">
        <v>66.2</v>
      </c>
    </row>
    <row r="41" spans="1:6" ht="15" customHeight="1">
      <c r="A41" s="191" t="s">
        <v>37</v>
      </c>
      <c r="B41" s="212"/>
      <c r="C41" s="213"/>
      <c r="D41" s="214"/>
      <c r="E41" s="560">
        <f t="shared" si="2"/>
        <v>0</v>
      </c>
      <c r="F41" s="562" t="e">
        <f t="shared" si="1"/>
        <v>#DIV/0!</v>
      </c>
    </row>
    <row r="42" spans="1:6" ht="15" customHeight="1">
      <c r="A42" s="192" t="s">
        <v>38</v>
      </c>
      <c r="B42" s="296"/>
      <c r="C42" s="297"/>
      <c r="D42" s="298"/>
      <c r="E42" s="560">
        <f t="shared" si="2"/>
        <v>0</v>
      </c>
      <c r="F42" s="561" t="e">
        <f t="shared" si="1"/>
        <v>#DIV/0!</v>
      </c>
    </row>
    <row r="43" spans="1:6" ht="15" customHeight="1">
      <c r="A43" s="191" t="s">
        <v>39</v>
      </c>
      <c r="B43" s="212"/>
      <c r="C43" s="213"/>
      <c r="D43" s="214"/>
      <c r="E43" s="560">
        <f t="shared" si="2"/>
        <v>0</v>
      </c>
      <c r="F43" s="562" t="e">
        <f t="shared" si="1"/>
        <v>#DIV/0!</v>
      </c>
    </row>
    <row r="44" spans="1:6" ht="15" customHeight="1">
      <c r="A44" s="191" t="s">
        <v>40</v>
      </c>
      <c r="B44" s="282"/>
      <c r="C44" s="283"/>
      <c r="D44" s="284"/>
      <c r="E44" s="560">
        <f t="shared" si="2"/>
        <v>0</v>
      </c>
      <c r="F44" s="562" t="e">
        <f t="shared" si="1"/>
        <v>#DIV/0!</v>
      </c>
    </row>
    <row r="45" spans="1:6" ht="15" customHeight="1">
      <c r="A45" s="28" t="s">
        <v>113</v>
      </c>
      <c r="B45" s="27">
        <f>SUM(B4:B44)</f>
        <v>196</v>
      </c>
      <c r="C45" s="27">
        <f>SUM(C4:C44)</f>
        <v>15</v>
      </c>
      <c r="D45" s="27">
        <f>SUM(D4:D44)</f>
        <v>136</v>
      </c>
      <c r="E45" s="563">
        <f t="shared" ref="E45:F45" si="3">SUM(E4:E44)</f>
        <v>151</v>
      </c>
      <c r="F45" s="563" t="e">
        <f t="shared" si="3"/>
        <v>#DIV/0!</v>
      </c>
    </row>
  </sheetData>
  <mergeCells count="2">
    <mergeCell ref="E1:F1"/>
    <mergeCell ref="A2:F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47"/>
  <sheetViews>
    <sheetView topLeftCell="N10" zoomScale="85" zoomScaleNormal="85" workbookViewId="0">
      <selection activeCell="AG36" sqref="AG36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8" max="38" width="9.140625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30"/>
      <c r="T1" s="30"/>
      <c r="U1" s="30"/>
      <c r="V1" s="31"/>
      <c r="W1" s="31"/>
      <c r="X1" s="31"/>
      <c r="Y1" s="31"/>
      <c r="Z1" s="31"/>
      <c r="AA1" s="31"/>
      <c r="AB1" s="31"/>
      <c r="AC1" s="31"/>
      <c r="AD1" s="31"/>
      <c r="AE1" s="30"/>
      <c r="AF1" s="30"/>
      <c r="AG1" s="30"/>
      <c r="AH1" s="30"/>
      <c r="AI1" s="30"/>
      <c r="AJ1" s="30"/>
      <c r="AK1" s="101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7" t="s">
        <v>56</v>
      </c>
      <c r="AF2" s="587"/>
      <c r="AG2" s="587" t="s">
        <v>57</v>
      </c>
      <c r="AH2" s="587"/>
      <c r="AI2" s="587" t="s">
        <v>58</v>
      </c>
      <c r="AJ2" s="587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102" t="s">
        <v>59</v>
      </c>
      <c r="AF3" s="102" t="s">
        <v>51</v>
      </c>
      <c r="AG3" s="102" t="s">
        <v>59</v>
      </c>
      <c r="AH3" s="102" t="s">
        <v>51</v>
      </c>
      <c r="AI3" s="102" t="s">
        <v>59</v>
      </c>
      <c r="AJ3" s="102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86">
        <v>5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03">
        <f t="shared" ref="AK4:AK19" si="0">SUM(D4+H4+L4+P4+T4+X4+AB4)</f>
        <v>0</v>
      </c>
      <c r="AL4" s="103">
        <f>C4+G4+K4+O4+S4+W4+AA4</f>
        <v>0</v>
      </c>
      <c r="AM4" s="104">
        <f>E4+I4+M4+Q4+U4+Y4+AC4</f>
        <v>0</v>
      </c>
      <c r="AN4" s="104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03">
        <f t="shared" si="0"/>
        <v>0</v>
      </c>
      <c r="AL5" s="103">
        <f t="shared" ref="AL5:AL44" si="1">C5+G5+K5+O5+S5+W5+AA5</f>
        <v>0</v>
      </c>
      <c r="AM5" s="104">
        <f>E5+I5+M5+Q5+U5+Y5+AC5</f>
        <v>0</v>
      </c>
      <c r="AN5" s="104">
        <f t="shared" ref="AN5:AN44" si="2">SUM(F5+J5+N5+R5+V5+Z5+AD5)</f>
        <v>0</v>
      </c>
    </row>
    <row r="6" spans="1:40">
      <c r="A6" s="81" t="s">
        <v>3</v>
      </c>
      <c r="B6" s="300">
        <v>17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103">
        <f t="shared" si="0"/>
        <v>0</v>
      </c>
      <c r="AL6" s="103">
        <f t="shared" si="1"/>
        <v>0</v>
      </c>
      <c r="AM6" s="104">
        <f t="shared" ref="AM6:AM44" si="3">E6+I6+M6+Q6+U6+Y6+AC6</f>
        <v>0</v>
      </c>
      <c r="AN6" s="104">
        <f t="shared" si="2"/>
        <v>0</v>
      </c>
    </row>
    <row r="7" spans="1:40" ht="24">
      <c r="A7" s="81" t="s">
        <v>4</v>
      </c>
      <c r="B7" s="56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03">
        <f t="shared" si="0"/>
        <v>0</v>
      </c>
      <c r="AL7" s="103">
        <f t="shared" si="1"/>
        <v>0</v>
      </c>
      <c r="AM7" s="104">
        <f t="shared" si="3"/>
        <v>0</v>
      </c>
      <c r="AN7" s="104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9"/>
      <c r="W8" s="389"/>
      <c r="X8" s="389"/>
      <c r="Y8" s="389"/>
      <c r="Z8" s="389"/>
      <c r="AA8" s="389"/>
      <c r="AB8" s="389"/>
      <c r="AC8" s="389"/>
      <c r="AD8" s="389"/>
      <c r="AE8" s="388"/>
      <c r="AF8" s="388"/>
      <c r="AG8" s="388"/>
      <c r="AH8" s="388"/>
      <c r="AI8" s="388"/>
      <c r="AJ8" s="388"/>
      <c r="AK8" s="103">
        <f t="shared" si="0"/>
        <v>0</v>
      </c>
      <c r="AL8" s="103">
        <f t="shared" si="1"/>
        <v>0</v>
      </c>
      <c r="AM8" s="104">
        <f t="shared" si="3"/>
        <v>0</v>
      </c>
      <c r="AN8" s="104">
        <f t="shared" si="2"/>
        <v>0</v>
      </c>
    </row>
    <row r="9" spans="1:40">
      <c r="A9" s="85" t="s">
        <v>83</v>
      </c>
      <c r="B9" s="224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16"/>
      <c r="AC9" s="216"/>
      <c r="AD9" s="216"/>
      <c r="AE9" s="216"/>
      <c r="AF9" s="216"/>
      <c r="AG9" s="216"/>
      <c r="AH9" s="216"/>
      <c r="AI9" s="216"/>
      <c r="AJ9" s="216"/>
      <c r="AK9" s="103">
        <f t="shared" si="0"/>
        <v>0</v>
      </c>
      <c r="AL9" s="103">
        <f t="shared" si="1"/>
        <v>0</v>
      </c>
      <c r="AM9" s="104">
        <f t="shared" si="3"/>
        <v>0</v>
      </c>
      <c r="AN9" s="104">
        <f t="shared" si="2"/>
        <v>0</v>
      </c>
    </row>
    <row r="10" spans="1:40">
      <c r="A10" s="87" t="s">
        <v>6</v>
      </c>
      <c r="B10" s="56">
        <v>9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103">
        <f t="shared" si="0"/>
        <v>0</v>
      </c>
      <c r="AL10" s="103">
        <f t="shared" si="1"/>
        <v>0</v>
      </c>
      <c r="AM10" s="104">
        <f t="shared" si="3"/>
        <v>0</v>
      </c>
      <c r="AN10" s="104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36"/>
      <c r="AC11" s="336"/>
      <c r="AD11" s="336"/>
      <c r="AE11" s="353"/>
      <c r="AF11" s="337"/>
      <c r="AG11" s="311"/>
      <c r="AH11" s="311"/>
      <c r="AI11" s="301"/>
      <c r="AJ11" s="301"/>
      <c r="AK11" s="103">
        <f t="shared" si="0"/>
        <v>0</v>
      </c>
      <c r="AL11" s="103">
        <f t="shared" si="1"/>
        <v>0</v>
      </c>
      <c r="AM11" s="104">
        <f t="shared" si="3"/>
        <v>0</v>
      </c>
      <c r="AN11" s="104">
        <f t="shared" si="2"/>
        <v>0</v>
      </c>
    </row>
    <row r="12" spans="1:40">
      <c r="A12" s="8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3">
        <f t="shared" si="0"/>
        <v>0</v>
      </c>
      <c r="AL12" s="103">
        <f t="shared" si="1"/>
        <v>0</v>
      </c>
      <c r="AM12" s="104">
        <f t="shared" si="3"/>
        <v>0</v>
      </c>
      <c r="AN12" s="104">
        <f t="shared" si="2"/>
        <v>0</v>
      </c>
    </row>
    <row r="13" spans="1:40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03">
        <f t="shared" si="0"/>
        <v>0</v>
      </c>
      <c r="AL13" s="103">
        <f t="shared" si="1"/>
        <v>0</v>
      </c>
      <c r="AM13" s="104">
        <f t="shared" si="3"/>
        <v>0</v>
      </c>
      <c r="AN13" s="104">
        <f t="shared" si="2"/>
        <v>0</v>
      </c>
    </row>
    <row r="14" spans="1:40">
      <c r="A14" s="81" t="s">
        <v>10</v>
      </c>
      <c r="B14" s="317">
        <v>7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46"/>
      <c r="AF14" s="301"/>
      <c r="AG14" s="301"/>
      <c r="AH14" s="301"/>
      <c r="AI14" s="346"/>
      <c r="AJ14" s="301"/>
      <c r="AK14" s="103">
        <f t="shared" si="0"/>
        <v>0</v>
      </c>
      <c r="AL14" s="103">
        <f t="shared" si="1"/>
        <v>0</v>
      </c>
      <c r="AM14" s="104">
        <f t="shared" si="3"/>
        <v>0</v>
      </c>
      <c r="AN14" s="104">
        <f t="shared" si="2"/>
        <v>0</v>
      </c>
    </row>
    <row r="15" spans="1:40">
      <c r="A15" s="81" t="s">
        <v>11</v>
      </c>
      <c r="B15" s="93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206"/>
      <c r="AJ15" s="217"/>
      <c r="AK15" s="103">
        <f t="shared" si="0"/>
        <v>0</v>
      </c>
      <c r="AL15" s="103">
        <f t="shared" si="1"/>
        <v>0</v>
      </c>
      <c r="AM15" s="104">
        <f t="shared" si="3"/>
        <v>0</v>
      </c>
      <c r="AN15" s="104">
        <f t="shared" si="2"/>
        <v>0</v>
      </c>
    </row>
    <row r="16" spans="1:40">
      <c r="A16" s="94" t="s">
        <v>12</v>
      </c>
      <c r="B16" s="386">
        <v>11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103">
        <f t="shared" si="0"/>
        <v>0</v>
      </c>
      <c r="AL16" s="103">
        <f t="shared" si="1"/>
        <v>0</v>
      </c>
      <c r="AM16" s="104">
        <f t="shared" si="3"/>
        <v>0</v>
      </c>
      <c r="AN16" s="104">
        <f t="shared" si="2"/>
        <v>0</v>
      </c>
    </row>
    <row r="17" spans="1:40">
      <c r="A17" s="95" t="s">
        <v>13</v>
      </c>
      <c r="B17" s="300">
        <v>9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01"/>
      <c r="AB17" s="301"/>
      <c r="AC17" s="301"/>
      <c r="AD17" s="301"/>
      <c r="AE17" s="311"/>
      <c r="AF17" s="311"/>
      <c r="AG17" s="311"/>
      <c r="AH17" s="311"/>
      <c r="AI17" s="311"/>
      <c r="AJ17" s="301"/>
      <c r="AK17" s="103">
        <f t="shared" si="0"/>
        <v>0</v>
      </c>
      <c r="AL17" s="103">
        <f t="shared" si="1"/>
        <v>0</v>
      </c>
      <c r="AM17" s="104">
        <f t="shared" si="3"/>
        <v>0</v>
      </c>
      <c r="AN17" s="104">
        <f t="shared" si="2"/>
        <v>0</v>
      </c>
    </row>
    <row r="18" spans="1:40">
      <c r="A18" s="81" t="s">
        <v>14</v>
      </c>
      <c r="B18" s="300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03">
        <f t="shared" si="0"/>
        <v>0</v>
      </c>
      <c r="AL18" s="103">
        <f t="shared" si="1"/>
        <v>0</v>
      </c>
      <c r="AM18" s="104">
        <f t="shared" si="3"/>
        <v>0</v>
      </c>
      <c r="AN18" s="104">
        <f t="shared" si="2"/>
        <v>0</v>
      </c>
    </row>
    <row r="19" spans="1:40" ht="14.25" customHeight="1">
      <c r="A19" s="95" t="s">
        <v>15</v>
      </c>
      <c r="B19" s="56">
        <v>28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03">
        <f t="shared" si="0"/>
        <v>0</v>
      </c>
      <c r="AL19" s="103">
        <f t="shared" si="1"/>
        <v>0</v>
      </c>
      <c r="AM19" s="104">
        <f t="shared" si="3"/>
        <v>0</v>
      </c>
      <c r="AN19" s="104">
        <f t="shared" si="2"/>
        <v>0</v>
      </c>
    </row>
    <row r="20" spans="1:40">
      <c r="A20" s="81" t="s">
        <v>16</v>
      </c>
      <c r="B20" s="56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11"/>
      <c r="AC20" s="311"/>
      <c r="AD20" s="311"/>
      <c r="AE20" s="311"/>
      <c r="AF20" s="311"/>
      <c r="AG20" s="311"/>
      <c r="AH20" s="311"/>
      <c r="AI20" s="301"/>
      <c r="AJ20" s="301"/>
      <c r="AK20" s="103">
        <f t="shared" ref="AK20:AK44" si="4">SUM(D20+H20+L20+P20+T20+X20+AB20)</f>
        <v>0</v>
      </c>
      <c r="AL20" s="103">
        <f t="shared" si="1"/>
        <v>0</v>
      </c>
      <c r="AM20" s="104">
        <f t="shared" si="3"/>
        <v>0</v>
      </c>
      <c r="AN20" s="104">
        <f t="shared" si="2"/>
        <v>0</v>
      </c>
    </row>
    <row r="21" spans="1:40" ht="24">
      <c r="A21" s="83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03">
        <f t="shared" si="4"/>
        <v>0</v>
      </c>
      <c r="AL21" s="103">
        <f t="shared" si="1"/>
        <v>0</v>
      </c>
      <c r="AM21" s="104">
        <f t="shared" si="3"/>
        <v>0</v>
      </c>
      <c r="AN21" s="104">
        <f t="shared" si="2"/>
        <v>0</v>
      </c>
    </row>
    <row r="22" spans="1:40">
      <c r="A22" s="81" t="s">
        <v>18</v>
      </c>
      <c r="B22" s="277">
        <v>11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103">
        <f t="shared" si="4"/>
        <v>0</v>
      </c>
      <c r="AL22" s="103">
        <f t="shared" si="1"/>
        <v>0</v>
      </c>
      <c r="AM22" s="104">
        <f t="shared" si="3"/>
        <v>0</v>
      </c>
      <c r="AN22" s="104">
        <f t="shared" si="2"/>
        <v>0</v>
      </c>
    </row>
    <row r="23" spans="1:40">
      <c r="A23" s="81" t="s">
        <v>19</v>
      </c>
      <c r="B23" s="56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03">
        <f t="shared" si="4"/>
        <v>0</v>
      </c>
      <c r="AL23" s="103">
        <f t="shared" si="1"/>
        <v>0</v>
      </c>
      <c r="AM23" s="104">
        <f t="shared" si="3"/>
        <v>0</v>
      </c>
      <c r="AN23" s="104">
        <f t="shared" si="2"/>
        <v>0</v>
      </c>
    </row>
    <row r="24" spans="1:40">
      <c r="A24" s="81" t="s">
        <v>20</v>
      </c>
      <c r="B24" s="300">
        <v>10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01"/>
      <c r="AJ24" s="301"/>
      <c r="AK24" s="103">
        <f t="shared" si="4"/>
        <v>0</v>
      </c>
      <c r="AL24" s="103">
        <f t="shared" si="1"/>
        <v>0</v>
      </c>
      <c r="AM24" s="104">
        <f t="shared" si="3"/>
        <v>0</v>
      </c>
      <c r="AN24" s="104">
        <f t="shared" si="2"/>
        <v>0</v>
      </c>
    </row>
    <row r="25" spans="1:40">
      <c r="A25" s="81" t="s">
        <v>21</v>
      </c>
      <c r="B25" s="56">
        <v>15</v>
      </c>
      <c r="C25" s="216"/>
      <c r="D25" s="216"/>
      <c r="E25" s="384"/>
      <c r="F25" s="384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103">
        <f t="shared" si="4"/>
        <v>0</v>
      </c>
      <c r="AL25" s="103">
        <f t="shared" si="1"/>
        <v>0</v>
      </c>
      <c r="AM25" s="104">
        <f t="shared" si="3"/>
        <v>0</v>
      </c>
      <c r="AN25" s="104">
        <f t="shared" si="2"/>
        <v>0</v>
      </c>
    </row>
    <row r="26" spans="1:40">
      <c r="A26" s="81" t="s">
        <v>22</v>
      </c>
      <c r="B26" s="300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301"/>
      <c r="AF26" s="301"/>
      <c r="AG26" s="301"/>
      <c r="AH26" s="301"/>
      <c r="AI26" s="301"/>
      <c r="AJ26" s="301"/>
      <c r="AK26" s="103">
        <f t="shared" si="4"/>
        <v>0</v>
      </c>
      <c r="AL26" s="103">
        <f t="shared" si="1"/>
        <v>0</v>
      </c>
      <c r="AM26" s="104">
        <f t="shared" si="3"/>
        <v>0</v>
      </c>
      <c r="AN26" s="104">
        <f t="shared" si="2"/>
        <v>0</v>
      </c>
    </row>
    <row r="27" spans="1:40">
      <c r="A27" s="81" t="s">
        <v>23</v>
      </c>
      <c r="B27" s="56">
        <v>14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103">
        <f t="shared" si="4"/>
        <v>0</v>
      </c>
      <c r="AL27" s="103">
        <f t="shared" si="1"/>
        <v>0</v>
      </c>
      <c r="AM27" s="104">
        <f t="shared" si="3"/>
        <v>0</v>
      </c>
      <c r="AN27" s="104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396"/>
      <c r="AF28" s="396"/>
      <c r="AG28" s="396"/>
      <c r="AH28" s="396"/>
      <c r="AI28" s="377"/>
      <c r="AJ28" s="377"/>
      <c r="AK28" s="103">
        <f t="shared" si="4"/>
        <v>0</v>
      </c>
      <c r="AL28" s="103">
        <f t="shared" si="1"/>
        <v>0</v>
      </c>
      <c r="AM28" s="104">
        <f t="shared" si="3"/>
        <v>0</v>
      </c>
      <c r="AN28" s="104">
        <f t="shared" si="2"/>
        <v>0</v>
      </c>
    </row>
    <row r="29" spans="1:40">
      <c r="A29" s="81" t="s">
        <v>25</v>
      </c>
      <c r="B29" s="56">
        <v>2</v>
      </c>
      <c r="C29" s="21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216"/>
      <c r="O29" s="216"/>
      <c r="P29" s="216"/>
      <c r="Q29" s="216"/>
      <c r="R29" s="216"/>
      <c r="S29" s="216"/>
      <c r="T29" s="216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216"/>
      <c r="AJ29" s="216"/>
      <c r="AK29" s="103">
        <f t="shared" si="4"/>
        <v>0</v>
      </c>
      <c r="AL29" s="103">
        <f t="shared" si="1"/>
        <v>0</v>
      </c>
      <c r="AM29" s="104">
        <f t="shared" si="3"/>
        <v>0</v>
      </c>
      <c r="AN29" s="104">
        <f t="shared" si="2"/>
        <v>0</v>
      </c>
    </row>
    <row r="30" spans="1:40">
      <c r="A30" s="81" t="s">
        <v>26</v>
      </c>
      <c r="B30" s="60">
        <v>15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103">
        <f t="shared" si="4"/>
        <v>0</v>
      </c>
      <c r="AL30" s="103">
        <f t="shared" si="1"/>
        <v>0</v>
      </c>
      <c r="AM30" s="104">
        <f t="shared" si="3"/>
        <v>0</v>
      </c>
      <c r="AN30" s="104">
        <f t="shared" si="2"/>
        <v>0</v>
      </c>
    </row>
    <row r="31" spans="1:40">
      <c r="A31" s="78" t="s">
        <v>27</v>
      </c>
      <c r="B31" s="93">
        <v>13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103">
        <f t="shared" si="4"/>
        <v>0</v>
      </c>
      <c r="AL31" s="103">
        <f t="shared" si="1"/>
        <v>0</v>
      </c>
      <c r="AM31" s="104">
        <f t="shared" si="3"/>
        <v>0</v>
      </c>
      <c r="AN31" s="104">
        <f t="shared" si="2"/>
        <v>0</v>
      </c>
    </row>
    <row r="32" spans="1:40">
      <c r="A32" s="83" t="s">
        <v>28</v>
      </c>
      <c r="B32" s="60">
        <v>7</v>
      </c>
      <c r="C32" s="337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103">
        <f t="shared" si="4"/>
        <v>0</v>
      </c>
      <c r="AL32" s="103">
        <f t="shared" si="1"/>
        <v>0</v>
      </c>
      <c r="AM32" s="104">
        <f t="shared" si="3"/>
        <v>0</v>
      </c>
      <c r="AN32" s="104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43">
        <v>10</v>
      </c>
      <c r="E33" s="243">
        <v>0</v>
      </c>
      <c r="F33" s="243">
        <v>3</v>
      </c>
      <c r="G33" s="243">
        <v>35</v>
      </c>
      <c r="H33" s="243">
        <v>5</v>
      </c>
      <c r="I33" s="243">
        <v>0</v>
      </c>
      <c r="J33" s="243">
        <v>3</v>
      </c>
      <c r="K33" s="243">
        <v>20</v>
      </c>
      <c r="L33" s="243">
        <v>3</v>
      </c>
      <c r="M33" s="243">
        <v>0</v>
      </c>
      <c r="N33" s="243">
        <v>1</v>
      </c>
      <c r="O33" s="243">
        <v>22</v>
      </c>
      <c r="P33" s="243">
        <v>3</v>
      </c>
      <c r="Q33" s="243">
        <v>0</v>
      </c>
      <c r="R33" s="243">
        <v>3</v>
      </c>
      <c r="S33" s="243">
        <v>32</v>
      </c>
      <c r="T33" s="243">
        <v>4</v>
      </c>
      <c r="U33" s="243">
        <v>0</v>
      </c>
      <c r="V33" s="243">
        <v>4</v>
      </c>
      <c r="W33" s="243">
        <v>15</v>
      </c>
      <c r="X33" s="243">
        <v>3</v>
      </c>
      <c r="Y33" s="243">
        <v>0</v>
      </c>
      <c r="Z33" s="243">
        <v>3</v>
      </c>
      <c r="AA33" s="243">
        <v>10</v>
      </c>
      <c r="AB33" s="243">
        <v>2</v>
      </c>
      <c r="AC33" s="243">
        <v>0</v>
      </c>
      <c r="AD33" s="243">
        <v>2</v>
      </c>
      <c r="AE33" s="243" t="s">
        <v>133</v>
      </c>
      <c r="AF33" s="216">
        <v>4</v>
      </c>
      <c r="AG33" s="216">
        <v>40</v>
      </c>
      <c r="AH33" s="216">
        <v>4</v>
      </c>
      <c r="AI33" s="216" t="s">
        <v>134</v>
      </c>
      <c r="AJ33" s="216">
        <v>5</v>
      </c>
      <c r="AK33" s="103">
        <f t="shared" si="4"/>
        <v>30</v>
      </c>
      <c r="AL33" s="103">
        <f t="shared" si="1"/>
        <v>168</v>
      </c>
      <c r="AM33" s="104">
        <f t="shared" si="3"/>
        <v>0</v>
      </c>
      <c r="AN33" s="104">
        <f t="shared" si="2"/>
        <v>19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03">
        <f t="shared" si="4"/>
        <v>0</v>
      </c>
      <c r="AL34" s="103">
        <f t="shared" si="1"/>
        <v>0</v>
      </c>
      <c r="AM34" s="104">
        <f t="shared" si="3"/>
        <v>0</v>
      </c>
      <c r="AN34" s="104">
        <f t="shared" si="2"/>
        <v>0</v>
      </c>
    </row>
    <row r="35" spans="1:40">
      <c r="A35" s="95" t="s">
        <v>31</v>
      </c>
      <c r="B35" s="86">
        <v>11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103">
        <f t="shared" si="4"/>
        <v>0</v>
      </c>
      <c r="AL35" s="103">
        <f t="shared" si="1"/>
        <v>0</v>
      </c>
      <c r="AM35" s="104">
        <f t="shared" si="3"/>
        <v>0</v>
      </c>
      <c r="AN35" s="104">
        <f t="shared" si="2"/>
        <v>0</v>
      </c>
    </row>
    <row r="36" spans="1:40">
      <c r="A36" s="81" t="s">
        <v>32</v>
      </c>
      <c r="B36" s="56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1"/>
      <c r="AG36" s="301"/>
      <c r="AH36" s="301"/>
      <c r="AI36" s="301"/>
      <c r="AJ36" s="301"/>
      <c r="AK36" s="103">
        <f t="shared" si="4"/>
        <v>0</v>
      </c>
      <c r="AL36" s="103">
        <f t="shared" si="1"/>
        <v>0</v>
      </c>
      <c r="AM36" s="104">
        <f t="shared" si="3"/>
        <v>0</v>
      </c>
      <c r="AN36" s="104">
        <f t="shared" si="2"/>
        <v>0</v>
      </c>
    </row>
    <row r="37" spans="1:40">
      <c r="A37" s="81" t="s">
        <v>33</v>
      </c>
      <c r="B37" s="310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103">
        <f t="shared" si="4"/>
        <v>0</v>
      </c>
      <c r="AL37" s="103">
        <f t="shared" si="1"/>
        <v>0</v>
      </c>
      <c r="AM37" s="104">
        <f t="shared" si="3"/>
        <v>0</v>
      </c>
      <c r="AN37" s="104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11"/>
      <c r="Q38" s="301"/>
      <c r="R38" s="301"/>
      <c r="S38" s="311"/>
      <c r="T38" s="311"/>
      <c r="U38" s="301"/>
      <c r="V38" s="301"/>
      <c r="W38" s="311"/>
      <c r="X38" s="31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03">
        <f t="shared" si="4"/>
        <v>0</v>
      </c>
      <c r="AL38" s="103">
        <f t="shared" si="1"/>
        <v>0</v>
      </c>
      <c r="AM38" s="104">
        <f t="shared" si="3"/>
        <v>0</v>
      </c>
      <c r="AN38" s="104">
        <f t="shared" si="2"/>
        <v>0</v>
      </c>
    </row>
    <row r="39" spans="1:40">
      <c r="A39" s="98" t="s">
        <v>35</v>
      </c>
      <c r="B39" s="60">
        <v>5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03">
        <f t="shared" si="4"/>
        <v>0</v>
      </c>
      <c r="AL39" s="103">
        <f t="shared" si="1"/>
        <v>0</v>
      </c>
      <c r="AM39" s="104">
        <f t="shared" si="3"/>
        <v>0</v>
      </c>
      <c r="AN39" s="104">
        <f t="shared" si="2"/>
        <v>0</v>
      </c>
    </row>
    <row r="40" spans="1:40">
      <c r="A40" s="97" t="s">
        <v>36</v>
      </c>
      <c r="B40" s="60">
        <v>52</v>
      </c>
      <c r="C40" s="99"/>
      <c r="D40" s="261"/>
      <c r="E40" s="261"/>
      <c r="F40" s="261"/>
      <c r="G40" s="99"/>
      <c r="H40" s="261"/>
      <c r="I40" s="261"/>
      <c r="J40" s="261"/>
      <c r="K40" s="99"/>
      <c r="L40" s="261"/>
      <c r="M40" s="261"/>
      <c r="N40" s="261"/>
      <c r="O40" s="99"/>
      <c r="P40" s="261"/>
      <c r="Q40" s="261"/>
      <c r="R40" s="261"/>
      <c r="S40" s="99"/>
      <c r="T40" s="261"/>
      <c r="U40" s="261"/>
      <c r="V40" s="261"/>
      <c r="W40" s="99"/>
      <c r="X40" s="261"/>
      <c r="Y40" s="261"/>
      <c r="Z40" s="261"/>
      <c r="AA40" s="99"/>
      <c r="AB40" s="261"/>
      <c r="AC40" s="261"/>
      <c r="AD40" s="263"/>
      <c r="AE40" s="261"/>
      <c r="AF40" s="261"/>
      <c r="AG40" s="261"/>
      <c r="AH40" s="261"/>
      <c r="AI40" s="261"/>
      <c r="AJ40" s="261"/>
      <c r="AK40" s="103">
        <f t="shared" si="4"/>
        <v>0</v>
      </c>
      <c r="AL40" s="103">
        <f t="shared" si="1"/>
        <v>0</v>
      </c>
      <c r="AM40" s="104">
        <f t="shared" si="3"/>
        <v>0</v>
      </c>
      <c r="AN40" s="104">
        <f t="shared" si="2"/>
        <v>0</v>
      </c>
    </row>
    <row r="41" spans="1:40">
      <c r="A41" s="97" t="s">
        <v>37</v>
      </c>
      <c r="B41" s="60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03">
        <f t="shared" si="4"/>
        <v>0</v>
      </c>
      <c r="AL41" s="103">
        <f t="shared" si="1"/>
        <v>0</v>
      </c>
      <c r="AM41" s="104">
        <f t="shared" si="3"/>
        <v>0</v>
      </c>
      <c r="AN41" s="104">
        <f t="shared" si="2"/>
        <v>0</v>
      </c>
    </row>
    <row r="42" spans="1:40">
      <c r="A42" s="81" t="s">
        <v>38</v>
      </c>
      <c r="B42" s="56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03">
        <f t="shared" si="4"/>
        <v>0</v>
      </c>
      <c r="AL42" s="103">
        <f t="shared" si="1"/>
        <v>0</v>
      </c>
      <c r="AM42" s="104">
        <f t="shared" si="3"/>
        <v>0</v>
      </c>
      <c r="AN42" s="104">
        <f t="shared" si="2"/>
        <v>0</v>
      </c>
    </row>
    <row r="43" spans="1:40" ht="24">
      <c r="A43" s="81" t="s">
        <v>39</v>
      </c>
      <c r="B43" s="56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103">
        <f t="shared" si="4"/>
        <v>0</v>
      </c>
      <c r="AL43" s="103">
        <f t="shared" si="1"/>
        <v>0</v>
      </c>
      <c r="AM43" s="104">
        <f t="shared" si="3"/>
        <v>0</v>
      </c>
      <c r="AN43" s="104">
        <f t="shared" si="2"/>
        <v>0</v>
      </c>
    </row>
    <row r="44" spans="1:40">
      <c r="A44" s="100" t="s">
        <v>40</v>
      </c>
      <c r="B44" s="60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103">
        <f t="shared" si="4"/>
        <v>0</v>
      </c>
      <c r="AL44" s="103">
        <f t="shared" si="1"/>
        <v>0</v>
      </c>
      <c r="AM44" s="104">
        <f t="shared" si="3"/>
        <v>0</v>
      </c>
      <c r="AN44" s="104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E2:AF2"/>
    <mergeCell ref="AG2:AH2"/>
    <mergeCell ref="AI2:AJ2"/>
    <mergeCell ref="K2:N2"/>
    <mergeCell ref="O2:R2"/>
    <mergeCell ref="S2:V2"/>
    <mergeCell ref="W2:Z2"/>
    <mergeCell ref="AA2:AD2"/>
    <mergeCell ref="A2:A3"/>
    <mergeCell ref="B2:B3"/>
    <mergeCell ref="D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topLeftCell="Q13" zoomScale="90" zoomScaleNormal="90" workbookViewId="0">
      <selection activeCell="AE33" sqref="AE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33"/>
      <c r="AJ1" s="3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7" t="s">
        <v>56</v>
      </c>
      <c r="AF2" s="587"/>
      <c r="AG2" s="587" t="s">
        <v>57</v>
      </c>
      <c r="AH2" s="587"/>
      <c r="AI2" s="587" t="s">
        <v>58</v>
      </c>
      <c r="AJ2" s="587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102" t="s">
        <v>59</v>
      </c>
      <c r="AF3" s="102" t="s">
        <v>51</v>
      </c>
      <c r="AG3" s="102" t="s">
        <v>59</v>
      </c>
      <c r="AH3" s="102" t="s">
        <v>51</v>
      </c>
      <c r="AI3" s="102" t="s">
        <v>59</v>
      </c>
      <c r="AJ3" s="102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86">
        <v>5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01"/>
      <c r="AF4" s="301"/>
      <c r="AG4" s="301"/>
      <c r="AH4" s="301"/>
      <c r="AI4" s="301"/>
      <c r="AJ4" s="301"/>
      <c r="AK4" s="103">
        <f t="shared" ref="AK4:AK44" si="0">SUM(D4+H4+L4+P4+T4+X4+AB4)</f>
        <v>0</v>
      </c>
      <c r="AL4" s="103">
        <f>C4+G4+K4+O4+S4+W4+AA4</f>
        <v>0</v>
      </c>
      <c r="AM4" s="104">
        <f>E4+I4+M4+Q4+U4+Y4+AC4</f>
        <v>0</v>
      </c>
      <c r="AN4" s="104">
        <f>SUM(F4+J4+N4+R4+V4+Z4+AD4)</f>
        <v>0</v>
      </c>
    </row>
    <row r="5" spans="1:40">
      <c r="A5" s="81" t="s">
        <v>2</v>
      </c>
      <c r="B5" s="39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03">
        <f t="shared" si="0"/>
        <v>0</v>
      </c>
      <c r="AL5" s="103">
        <f t="shared" ref="AL5:AL44" si="1">C5+G5+K5+O5+S5+W5+AA5</f>
        <v>0</v>
      </c>
      <c r="AM5" s="104">
        <f>E5+I5+M5+Q5+U5+Y5+AC5</f>
        <v>0</v>
      </c>
      <c r="AN5" s="104">
        <f t="shared" ref="AN5:AN44" si="2">SUM(F5+J5+N5+R5+V5+Z5+AD5)</f>
        <v>0</v>
      </c>
    </row>
    <row r="6" spans="1:40">
      <c r="A6" s="81" t="s">
        <v>3</v>
      </c>
      <c r="B6" s="300">
        <v>17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1"/>
      <c r="AK6" s="103">
        <f t="shared" si="0"/>
        <v>0</v>
      </c>
      <c r="AL6" s="103">
        <f t="shared" si="1"/>
        <v>0</v>
      </c>
      <c r="AM6" s="104">
        <f t="shared" ref="AM6:AM44" si="3">E6+I6+M6+Q6+U6+Y6+AC6</f>
        <v>0</v>
      </c>
      <c r="AN6" s="104">
        <f t="shared" si="2"/>
        <v>0</v>
      </c>
    </row>
    <row r="7" spans="1:40" ht="24">
      <c r="A7" s="81" t="s">
        <v>4</v>
      </c>
      <c r="B7" s="56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03">
        <f t="shared" si="0"/>
        <v>0</v>
      </c>
      <c r="AL7" s="103">
        <f t="shared" si="1"/>
        <v>0</v>
      </c>
      <c r="AM7" s="104">
        <f t="shared" si="3"/>
        <v>0</v>
      </c>
      <c r="AN7" s="104">
        <f t="shared" si="2"/>
        <v>0</v>
      </c>
    </row>
    <row r="8" spans="1:40">
      <c r="A8" s="83" t="s">
        <v>5</v>
      </c>
      <c r="B8" s="398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9"/>
      <c r="W8" s="389"/>
      <c r="X8" s="389"/>
      <c r="Y8" s="389"/>
      <c r="Z8" s="389"/>
      <c r="AA8" s="389"/>
      <c r="AB8" s="389"/>
      <c r="AC8" s="389"/>
      <c r="AD8" s="389"/>
      <c r="AE8" s="388"/>
      <c r="AF8" s="388"/>
      <c r="AG8" s="388"/>
      <c r="AH8" s="388"/>
      <c r="AI8" s="388"/>
      <c r="AJ8" s="388"/>
      <c r="AK8" s="103">
        <f t="shared" si="0"/>
        <v>0</v>
      </c>
      <c r="AL8" s="103">
        <f t="shared" si="1"/>
        <v>0</v>
      </c>
      <c r="AM8" s="104">
        <f t="shared" si="3"/>
        <v>0</v>
      </c>
      <c r="AN8" s="104">
        <f t="shared" si="2"/>
        <v>0</v>
      </c>
    </row>
    <row r="9" spans="1:40">
      <c r="A9" s="108" t="s">
        <v>83</v>
      </c>
      <c r="B9" s="224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16"/>
      <c r="AC9" s="216"/>
      <c r="AD9" s="216"/>
      <c r="AE9" s="216"/>
      <c r="AF9" s="399"/>
      <c r="AG9" s="216"/>
      <c r="AH9" s="105"/>
      <c r="AI9" s="216"/>
      <c r="AJ9" s="216"/>
      <c r="AK9" s="103">
        <f t="shared" si="0"/>
        <v>0</v>
      </c>
      <c r="AL9" s="103">
        <f t="shared" si="1"/>
        <v>0</v>
      </c>
      <c r="AM9" s="104">
        <f t="shared" si="3"/>
        <v>0</v>
      </c>
      <c r="AN9" s="104">
        <f t="shared" si="2"/>
        <v>0</v>
      </c>
    </row>
    <row r="10" spans="1:40">
      <c r="A10" s="87" t="s">
        <v>6</v>
      </c>
      <c r="B10" s="56">
        <v>9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103">
        <f t="shared" si="0"/>
        <v>0</v>
      </c>
      <c r="AL10" s="103">
        <f t="shared" si="1"/>
        <v>0</v>
      </c>
      <c r="AM10" s="104">
        <f t="shared" si="3"/>
        <v>0</v>
      </c>
      <c r="AN10" s="104">
        <f t="shared" si="2"/>
        <v>0</v>
      </c>
    </row>
    <row r="11" spans="1:40">
      <c r="A11" s="88" t="s">
        <v>7</v>
      </c>
      <c r="B11" s="310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53"/>
      <c r="AF11" s="301"/>
      <c r="AG11" s="301"/>
      <c r="AH11" s="301"/>
      <c r="AI11" s="301"/>
      <c r="AJ11" s="301"/>
      <c r="AK11" s="103">
        <f t="shared" si="0"/>
        <v>0</v>
      </c>
      <c r="AL11" s="103">
        <f t="shared" si="1"/>
        <v>0</v>
      </c>
      <c r="AM11" s="104">
        <f t="shared" si="3"/>
        <v>0</v>
      </c>
      <c r="AN11" s="104">
        <f t="shared" si="2"/>
        <v>0</v>
      </c>
    </row>
    <row r="12" spans="1:40">
      <c r="A12" s="89" t="s">
        <v>8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3">
        <f t="shared" si="0"/>
        <v>0</v>
      </c>
      <c r="AL12" s="103">
        <f t="shared" si="1"/>
        <v>0</v>
      </c>
      <c r="AM12" s="104">
        <f t="shared" si="3"/>
        <v>0</v>
      </c>
      <c r="AN12" s="104">
        <f t="shared" si="2"/>
        <v>0</v>
      </c>
    </row>
    <row r="13" spans="1:40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03">
        <f t="shared" si="0"/>
        <v>0</v>
      </c>
      <c r="AL13" s="103">
        <f t="shared" si="1"/>
        <v>0</v>
      </c>
      <c r="AM13" s="104">
        <f t="shared" si="3"/>
        <v>0</v>
      </c>
      <c r="AN13" s="104">
        <f t="shared" si="2"/>
        <v>0</v>
      </c>
    </row>
    <row r="14" spans="1:40">
      <c r="A14" s="81" t="s">
        <v>10</v>
      </c>
      <c r="B14" s="300">
        <v>7</v>
      </c>
      <c r="C14" s="301"/>
      <c r="D14" s="337"/>
      <c r="E14" s="301"/>
      <c r="F14" s="337"/>
      <c r="G14" s="337"/>
      <c r="H14" s="301"/>
      <c r="I14" s="337"/>
      <c r="J14" s="301"/>
      <c r="K14" s="301"/>
      <c r="L14" s="337"/>
      <c r="M14" s="301"/>
      <c r="N14" s="337"/>
      <c r="O14" s="337"/>
      <c r="P14" s="301"/>
      <c r="Q14" s="337"/>
      <c r="R14" s="301"/>
      <c r="S14" s="301"/>
      <c r="T14" s="337"/>
      <c r="U14" s="301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03">
        <f t="shared" si="0"/>
        <v>0</v>
      </c>
      <c r="AL14" s="103">
        <f t="shared" si="1"/>
        <v>0</v>
      </c>
      <c r="AM14" s="104">
        <f t="shared" si="3"/>
        <v>0</v>
      </c>
      <c r="AN14" s="104">
        <f t="shared" si="2"/>
        <v>0</v>
      </c>
    </row>
    <row r="15" spans="1:40">
      <c r="A15" s="81" t="s">
        <v>11</v>
      </c>
      <c r="B15" s="93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17"/>
      <c r="AC15" s="217"/>
      <c r="AD15" s="217"/>
      <c r="AE15" s="217"/>
      <c r="AF15" s="217"/>
      <c r="AG15" s="217"/>
      <c r="AH15" s="217"/>
      <c r="AI15" s="217"/>
      <c r="AJ15" s="217"/>
      <c r="AK15" s="103">
        <f t="shared" si="0"/>
        <v>0</v>
      </c>
      <c r="AL15" s="103">
        <f t="shared" si="1"/>
        <v>0</v>
      </c>
      <c r="AM15" s="104">
        <f t="shared" si="3"/>
        <v>0</v>
      </c>
      <c r="AN15" s="104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103">
        <f t="shared" si="0"/>
        <v>0</v>
      </c>
      <c r="AL16" s="103">
        <f t="shared" si="1"/>
        <v>0</v>
      </c>
      <c r="AM16" s="104">
        <f t="shared" si="3"/>
        <v>0</v>
      </c>
      <c r="AN16" s="104">
        <f t="shared" si="2"/>
        <v>0</v>
      </c>
    </row>
    <row r="17" spans="1:40">
      <c r="A17" s="95" t="s">
        <v>13</v>
      </c>
      <c r="B17" s="300">
        <v>9</v>
      </c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103">
        <f t="shared" si="0"/>
        <v>0</v>
      </c>
      <c r="AL17" s="103">
        <f t="shared" si="1"/>
        <v>0</v>
      </c>
      <c r="AM17" s="104">
        <f t="shared" si="3"/>
        <v>0</v>
      </c>
      <c r="AN17" s="104">
        <f t="shared" si="2"/>
        <v>0</v>
      </c>
    </row>
    <row r="18" spans="1:40">
      <c r="A18" s="81" t="s">
        <v>14</v>
      </c>
      <c r="B18" s="300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03">
        <f t="shared" si="0"/>
        <v>0</v>
      </c>
      <c r="AL18" s="103">
        <f t="shared" si="1"/>
        <v>0</v>
      </c>
      <c r="AM18" s="104">
        <f t="shared" si="3"/>
        <v>0</v>
      </c>
      <c r="AN18" s="104">
        <f t="shared" si="2"/>
        <v>0</v>
      </c>
    </row>
    <row r="19" spans="1:40" ht="14.25" customHeight="1">
      <c r="A19" s="95" t="s">
        <v>15</v>
      </c>
      <c r="B19" s="56">
        <v>28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03">
        <f t="shared" si="0"/>
        <v>0</v>
      </c>
      <c r="AL19" s="103">
        <f t="shared" si="1"/>
        <v>0</v>
      </c>
      <c r="AM19" s="104">
        <f t="shared" si="3"/>
        <v>0</v>
      </c>
      <c r="AN19" s="104">
        <f t="shared" si="2"/>
        <v>0</v>
      </c>
    </row>
    <row r="20" spans="1:40">
      <c r="A20" s="81" t="s">
        <v>16</v>
      </c>
      <c r="B20" s="56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11"/>
      <c r="AC20" s="311"/>
      <c r="AD20" s="311"/>
      <c r="AE20" s="311"/>
      <c r="AF20" s="311"/>
      <c r="AG20" s="311"/>
      <c r="AH20" s="311"/>
      <c r="AI20" s="301"/>
      <c r="AJ20" s="301"/>
      <c r="AK20" s="103">
        <f t="shared" si="0"/>
        <v>0</v>
      </c>
      <c r="AL20" s="103">
        <f t="shared" si="1"/>
        <v>0</v>
      </c>
      <c r="AM20" s="104">
        <f t="shared" si="3"/>
        <v>0</v>
      </c>
      <c r="AN20" s="104">
        <f t="shared" si="2"/>
        <v>0</v>
      </c>
    </row>
    <row r="21" spans="1:40" ht="24">
      <c r="A21" s="83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03">
        <f t="shared" si="0"/>
        <v>0</v>
      </c>
      <c r="AL21" s="103">
        <f t="shared" si="1"/>
        <v>0</v>
      </c>
      <c r="AM21" s="104">
        <f t="shared" si="3"/>
        <v>0</v>
      </c>
      <c r="AN21" s="104">
        <f t="shared" si="2"/>
        <v>0</v>
      </c>
    </row>
    <row r="22" spans="1:40">
      <c r="A22" s="81" t="s">
        <v>18</v>
      </c>
      <c r="B22" s="277">
        <v>11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103">
        <f t="shared" si="0"/>
        <v>0</v>
      </c>
      <c r="AL22" s="103">
        <f t="shared" si="1"/>
        <v>0</v>
      </c>
      <c r="AM22" s="104">
        <f t="shared" si="3"/>
        <v>0</v>
      </c>
      <c r="AN22" s="104">
        <f t="shared" si="2"/>
        <v>0</v>
      </c>
    </row>
    <row r="23" spans="1:40">
      <c r="A23" s="81" t="s">
        <v>19</v>
      </c>
      <c r="B23" s="56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03">
        <f t="shared" si="0"/>
        <v>0</v>
      </c>
      <c r="AL23" s="103">
        <f t="shared" si="1"/>
        <v>0</v>
      </c>
      <c r="AM23" s="104">
        <f t="shared" si="3"/>
        <v>0</v>
      </c>
      <c r="AN23" s="104">
        <f t="shared" si="2"/>
        <v>0</v>
      </c>
    </row>
    <row r="24" spans="1:40">
      <c r="A24" s="81" t="s">
        <v>20</v>
      </c>
      <c r="B24" s="300">
        <v>10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01"/>
      <c r="AJ24" s="301"/>
      <c r="AK24" s="103">
        <f t="shared" si="0"/>
        <v>0</v>
      </c>
      <c r="AL24" s="103">
        <f t="shared" si="1"/>
        <v>0</v>
      </c>
      <c r="AM24" s="104">
        <f t="shared" si="3"/>
        <v>0</v>
      </c>
      <c r="AN24" s="104">
        <f t="shared" si="2"/>
        <v>0</v>
      </c>
    </row>
    <row r="25" spans="1:40">
      <c r="A25" s="81" t="s">
        <v>21</v>
      </c>
      <c r="B25" s="56">
        <v>15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  <c r="AJ25" s="216"/>
      <c r="AK25" s="103">
        <f t="shared" si="0"/>
        <v>0</v>
      </c>
      <c r="AL25" s="103">
        <f t="shared" si="1"/>
        <v>0</v>
      </c>
      <c r="AM25" s="104">
        <f t="shared" si="3"/>
        <v>0</v>
      </c>
      <c r="AN25" s="104">
        <f t="shared" si="2"/>
        <v>0</v>
      </c>
    </row>
    <row r="26" spans="1:40">
      <c r="A26" s="81" t="s">
        <v>22</v>
      </c>
      <c r="B26" s="300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301"/>
      <c r="AF26" s="301"/>
      <c r="AG26" s="301"/>
      <c r="AH26" s="301"/>
      <c r="AI26" s="301"/>
      <c r="AJ26" s="301"/>
      <c r="AK26" s="103">
        <f t="shared" si="0"/>
        <v>0</v>
      </c>
      <c r="AL26" s="103">
        <f t="shared" si="1"/>
        <v>0</v>
      </c>
      <c r="AM26" s="104">
        <f t="shared" si="3"/>
        <v>0</v>
      </c>
      <c r="AN26" s="104">
        <f t="shared" si="2"/>
        <v>0</v>
      </c>
    </row>
    <row r="27" spans="1:40">
      <c r="A27" s="81" t="s">
        <v>23</v>
      </c>
      <c r="B27" s="56">
        <v>14</v>
      </c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103">
        <f t="shared" si="0"/>
        <v>0</v>
      </c>
      <c r="AL27" s="103">
        <f t="shared" si="1"/>
        <v>0</v>
      </c>
      <c r="AM27" s="104">
        <f t="shared" si="3"/>
        <v>0</v>
      </c>
      <c r="AN27" s="104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396"/>
      <c r="AF28" s="396"/>
      <c r="AG28" s="396"/>
      <c r="AH28" s="396"/>
      <c r="AI28" s="377"/>
      <c r="AJ28" s="377"/>
      <c r="AK28" s="103">
        <f t="shared" si="0"/>
        <v>0</v>
      </c>
      <c r="AL28" s="103">
        <f t="shared" si="1"/>
        <v>0</v>
      </c>
      <c r="AM28" s="104">
        <f t="shared" si="3"/>
        <v>0</v>
      </c>
      <c r="AN28" s="104">
        <f t="shared" si="2"/>
        <v>0</v>
      </c>
    </row>
    <row r="29" spans="1:40">
      <c r="A29" s="81" t="s">
        <v>25</v>
      </c>
      <c r="B29" s="56">
        <v>2</v>
      </c>
      <c r="C29" s="21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216"/>
      <c r="O29" s="216"/>
      <c r="P29" s="216"/>
      <c r="Q29" s="216"/>
      <c r="R29" s="216"/>
      <c r="S29" s="216"/>
      <c r="T29" s="216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216"/>
      <c r="AJ29" s="216"/>
      <c r="AK29" s="103">
        <f t="shared" si="0"/>
        <v>0</v>
      </c>
      <c r="AL29" s="103">
        <f t="shared" si="1"/>
        <v>0</v>
      </c>
      <c r="AM29" s="104">
        <f t="shared" si="3"/>
        <v>0</v>
      </c>
      <c r="AN29" s="104">
        <f t="shared" si="2"/>
        <v>0</v>
      </c>
    </row>
    <row r="30" spans="1:40">
      <c r="A30" s="81" t="s">
        <v>26</v>
      </c>
      <c r="B30" s="60">
        <v>15</v>
      </c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103">
        <f t="shared" si="0"/>
        <v>0</v>
      </c>
      <c r="AL30" s="103">
        <f t="shared" si="1"/>
        <v>0</v>
      </c>
      <c r="AM30" s="104">
        <f t="shared" si="3"/>
        <v>0</v>
      </c>
      <c r="AN30" s="104">
        <f t="shared" si="2"/>
        <v>0</v>
      </c>
    </row>
    <row r="31" spans="1:40">
      <c r="A31" s="78" t="s">
        <v>27</v>
      </c>
      <c r="B31" s="93">
        <v>13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103">
        <f t="shared" si="0"/>
        <v>0</v>
      </c>
      <c r="AL31" s="103">
        <f t="shared" si="1"/>
        <v>0</v>
      </c>
      <c r="AM31" s="104">
        <f t="shared" si="3"/>
        <v>0</v>
      </c>
      <c r="AN31" s="104">
        <f t="shared" si="2"/>
        <v>0</v>
      </c>
    </row>
    <row r="32" spans="1:40">
      <c r="A32" s="83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53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103">
        <f t="shared" si="0"/>
        <v>0</v>
      </c>
      <c r="AL32" s="103">
        <f t="shared" si="1"/>
        <v>0</v>
      </c>
      <c r="AM32" s="104">
        <f t="shared" si="3"/>
        <v>0</v>
      </c>
      <c r="AN32" s="104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0</v>
      </c>
      <c r="I33" s="243">
        <v>0</v>
      </c>
      <c r="J33" s="243">
        <v>0</v>
      </c>
      <c r="K33" s="243">
        <v>20</v>
      </c>
      <c r="L33" s="243">
        <v>0</v>
      </c>
      <c r="M33" s="243">
        <v>0</v>
      </c>
      <c r="N33" s="243">
        <v>0</v>
      </c>
      <c r="O33" s="243">
        <v>22</v>
      </c>
      <c r="P33" s="243">
        <v>0</v>
      </c>
      <c r="Q33" s="243">
        <v>0</v>
      </c>
      <c r="R33" s="243">
        <v>0</v>
      </c>
      <c r="S33" s="243">
        <v>32</v>
      </c>
      <c r="T33" s="243">
        <v>0</v>
      </c>
      <c r="U33" s="243">
        <v>0</v>
      </c>
      <c r="V33" s="243">
        <v>0</v>
      </c>
      <c r="W33" s="243">
        <v>15</v>
      </c>
      <c r="X33" s="243">
        <v>0</v>
      </c>
      <c r="Y33" s="243">
        <v>0</v>
      </c>
      <c r="Z33" s="243">
        <v>0</v>
      </c>
      <c r="AA33" s="243">
        <v>10</v>
      </c>
      <c r="AB33" s="243">
        <v>0</v>
      </c>
      <c r="AC33" s="243">
        <v>0</v>
      </c>
      <c r="AD33" s="243">
        <v>0</v>
      </c>
      <c r="AE33" s="243"/>
      <c r="AF33" s="216"/>
      <c r="AG33" s="216"/>
      <c r="AH33" s="216"/>
      <c r="AI33" s="216"/>
      <c r="AJ33" s="216"/>
      <c r="AK33" s="103">
        <f t="shared" si="0"/>
        <v>0</v>
      </c>
      <c r="AL33" s="103">
        <f t="shared" si="1"/>
        <v>168</v>
      </c>
      <c r="AM33" s="104">
        <f t="shared" si="3"/>
        <v>0</v>
      </c>
      <c r="AN33" s="104">
        <f t="shared" si="2"/>
        <v>0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03">
        <f t="shared" si="0"/>
        <v>0</v>
      </c>
      <c r="AL34" s="103">
        <f t="shared" si="1"/>
        <v>0</v>
      </c>
      <c r="AM34" s="104">
        <f t="shared" si="3"/>
        <v>0</v>
      </c>
      <c r="AN34" s="104">
        <f t="shared" si="2"/>
        <v>0</v>
      </c>
    </row>
    <row r="35" spans="1:40">
      <c r="A35" s="95" t="s">
        <v>31</v>
      </c>
      <c r="B35" s="86">
        <v>11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103">
        <f t="shared" si="0"/>
        <v>0</v>
      </c>
      <c r="AL35" s="103">
        <f t="shared" si="1"/>
        <v>0</v>
      </c>
      <c r="AM35" s="104">
        <f t="shared" si="3"/>
        <v>0</v>
      </c>
      <c r="AN35" s="104">
        <f t="shared" si="2"/>
        <v>0</v>
      </c>
    </row>
    <row r="36" spans="1:40">
      <c r="A36" s="81" t="s">
        <v>32</v>
      </c>
      <c r="B36" s="300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1"/>
      <c r="AG36" s="301"/>
      <c r="AH36" s="301"/>
      <c r="AI36" s="301"/>
      <c r="AJ36" s="301"/>
      <c r="AK36" s="103">
        <f t="shared" si="0"/>
        <v>0</v>
      </c>
      <c r="AL36" s="103">
        <f t="shared" si="1"/>
        <v>0</v>
      </c>
      <c r="AM36" s="104">
        <f t="shared" si="3"/>
        <v>0</v>
      </c>
      <c r="AN36" s="104">
        <f t="shared" si="2"/>
        <v>0</v>
      </c>
    </row>
    <row r="37" spans="1:40">
      <c r="A37" s="81" t="s">
        <v>33</v>
      </c>
      <c r="B37" s="300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103">
        <f t="shared" si="0"/>
        <v>0</v>
      </c>
      <c r="AL37" s="103">
        <f t="shared" si="1"/>
        <v>0</v>
      </c>
      <c r="AM37" s="104">
        <f t="shared" si="3"/>
        <v>0</v>
      </c>
      <c r="AN37" s="104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03">
        <f t="shared" si="0"/>
        <v>0</v>
      </c>
      <c r="AL38" s="103">
        <f t="shared" si="1"/>
        <v>0</v>
      </c>
      <c r="AM38" s="104">
        <f t="shared" si="3"/>
        <v>0</v>
      </c>
      <c r="AN38" s="104">
        <f t="shared" si="2"/>
        <v>0</v>
      </c>
    </row>
    <row r="39" spans="1:40">
      <c r="A39" s="98" t="s">
        <v>35</v>
      </c>
      <c r="B39" s="366">
        <v>5</v>
      </c>
      <c r="C39" s="301"/>
      <c r="D39" s="301"/>
      <c r="E39" s="301"/>
      <c r="F39" s="301"/>
      <c r="G39" s="301"/>
      <c r="H39" s="301"/>
      <c r="I39" s="301"/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03">
        <f t="shared" si="0"/>
        <v>0</v>
      </c>
      <c r="AL39" s="103">
        <f t="shared" si="1"/>
        <v>0</v>
      </c>
      <c r="AM39" s="104">
        <f t="shared" si="3"/>
        <v>0</v>
      </c>
      <c r="AN39" s="104">
        <f t="shared" si="2"/>
        <v>0</v>
      </c>
    </row>
    <row r="40" spans="1:40">
      <c r="A40" s="97" t="s">
        <v>36</v>
      </c>
      <c r="B40" s="60">
        <v>52</v>
      </c>
      <c r="C40" s="99"/>
      <c r="D40" s="261"/>
      <c r="E40" s="261"/>
      <c r="F40" s="261"/>
      <c r="G40" s="99"/>
      <c r="H40" s="261"/>
      <c r="I40" s="261"/>
      <c r="J40" s="261"/>
      <c r="K40" s="99"/>
      <c r="L40" s="261"/>
      <c r="M40" s="261"/>
      <c r="N40" s="261"/>
      <c r="O40" s="99"/>
      <c r="P40" s="261"/>
      <c r="Q40" s="261"/>
      <c r="R40" s="261"/>
      <c r="S40" s="99"/>
      <c r="T40" s="261"/>
      <c r="U40" s="261"/>
      <c r="V40" s="261"/>
      <c r="W40" s="99"/>
      <c r="X40" s="261"/>
      <c r="Y40" s="261"/>
      <c r="Z40" s="261"/>
      <c r="AA40" s="99"/>
      <c r="AB40" s="261"/>
      <c r="AC40" s="261"/>
      <c r="AD40" s="263"/>
      <c r="AE40" s="261"/>
      <c r="AF40" s="261"/>
      <c r="AG40" s="261"/>
      <c r="AH40" s="261"/>
      <c r="AI40" s="261"/>
      <c r="AJ40" s="261"/>
      <c r="AK40" s="103">
        <f t="shared" si="0"/>
        <v>0</v>
      </c>
      <c r="AL40" s="103">
        <f t="shared" si="1"/>
        <v>0</v>
      </c>
      <c r="AM40" s="104">
        <f t="shared" si="3"/>
        <v>0</v>
      </c>
      <c r="AN40" s="104">
        <f t="shared" si="2"/>
        <v>0</v>
      </c>
    </row>
    <row r="41" spans="1:40">
      <c r="A41" s="97" t="s">
        <v>37</v>
      </c>
      <c r="B41" s="60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03">
        <f t="shared" si="0"/>
        <v>0</v>
      </c>
      <c r="AL41" s="103">
        <f t="shared" si="1"/>
        <v>0</v>
      </c>
      <c r="AM41" s="104">
        <f t="shared" si="3"/>
        <v>0</v>
      </c>
      <c r="AN41" s="104">
        <f t="shared" si="2"/>
        <v>0</v>
      </c>
    </row>
    <row r="42" spans="1:40">
      <c r="A42" s="81" t="s">
        <v>38</v>
      </c>
      <c r="B42" s="56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03">
        <f t="shared" si="0"/>
        <v>0</v>
      </c>
      <c r="AL42" s="103">
        <f t="shared" si="1"/>
        <v>0</v>
      </c>
      <c r="AM42" s="104">
        <f t="shared" si="3"/>
        <v>0</v>
      </c>
      <c r="AN42" s="104">
        <f t="shared" si="2"/>
        <v>0</v>
      </c>
    </row>
    <row r="43" spans="1:40" ht="24">
      <c r="A43" s="81" t="s">
        <v>39</v>
      </c>
      <c r="B43" s="56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103">
        <f t="shared" si="0"/>
        <v>0</v>
      </c>
      <c r="AL43" s="103">
        <f t="shared" si="1"/>
        <v>0</v>
      </c>
      <c r="AM43" s="104">
        <f t="shared" si="3"/>
        <v>0</v>
      </c>
      <c r="AN43" s="104">
        <f t="shared" si="2"/>
        <v>0</v>
      </c>
    </row>
    <row r="44" spans="1:40">
      <c r="A44" s="100" t="s">
        <v>40</v>
      </c>
      <c r="B44" s="60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103">
        <f t="shared" si="0"/>
        <v>0</v>
      </c>
      <c r="AL44" s="103">
        <f t="shared" si="1"/>
        <v>0</v>
      </c>
      <c r="AM44" s="104">
        <f t="shared" si="3"/>
        <v>0</v>
      </c>
      <c r="AN44" s="104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AG2:AH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7"/>
  <sheetViews>
    <sheetView topLeftCell="N10" zoomScale="80" zoomScaleNormal="80" workbookViewId="0">
      <selection activeCell="AC41" sqref="AC41"/>
    </sheetView>
  </sheetViews>
  <sheetFormatPr defaultRowHeight="15"/>
  <cols>
    <col min="1" max="1" width="16.42578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291"/>
      <c r="AF4" s="291"/>
      <c r="AG4" s="291"/>
      <c r="AH4" s="291"/>
      <c r="AI4" s="291"/>
      <c r="AJ4" s="29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56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402"/>
      <c r="V8" s="389"/>
      <c r="W8" s="389"/>
      <c r="X8" s="389"/>
      <c r="Y8" s="389"/>
      <c r="Z8" s="389"/>
      <c r="AA8" s="389"/>
      <c r="AB8" s="389"/>
      <c r="AC8" s="389"/>
      <c r="AD8" s="389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108" t="s">
        <v>83</v>
      </c>
      <c r="B9" s="48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05"/>
      <c r="AF9" s="205"/>
      <c r="AG9" s="205"/>
      <c r="AH9" s="205"/>
      <c r="AI9" s="205"/>
      <c r="AJ9" s="205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53"/>
      <c r="AF11" s="304"/>
      <c r="AG11" s="304"/>
      <c r="AH11" s="304"/>
      <c r="AI11" s="304"/>
      <c r="AJ11" s="30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0">
        <v>7</v>
      </c>
      <c r="C14" s="301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6"/>
      <c r="M15" s="377"/>
      <c r="N15" s="377"/>
      <c r="O15" s="377"/>
      <c r="P15" s="376"/>
      <c r="Q15" s="376"/>
      <c r="R15" s="377"/>
      <c r="S15" s="377"/>
      <c r="T15" s="376"/>
      <c r="U15" s="377"/>
      <c r="V15" s="377"/>
      <c r="W15" s="377"/>
      <c r="X15" s="376"/>
      <c r="Y15" s="377"/>
      <c r="Z15" s="377"/>
      <c r="AA15" s="377"/>
      <c r="AB15" s="217"/>
      <c r="AC15" s="217"/>
      <c r="AD15" s="217"/>
      <c r="AE15" s="217"/>
      <c r="AF15" s="217"/>
      <c r="AG15" s="217"/>
      <c r="AH15" s="217"/>
      <c r="AI15" s="217"/>
      <c r="AJ15" s="217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18"/>
      <c r="AB17" s="328"/>
      <c r="AC17" s="328"/>
      <c r="AD17" s="328"/>
      <c r="AE17" s="328"/>
      <c r="AF17" s="328"/>
      <c r="AG17" s="328"/>
      <c r="AH17" s="328"/>
      <c r="AI17" s="328"/>
      <c r="AJ17" s="328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96">
        <v>28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56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11"/>
      <c r="Z20" s="311"/>
      <c r="AA20" s="304"/>
      <c r="AB20" s="311"/>
      <c r="AC20" s="311"/>
      <c r="AD20" s="311"/>
      <c r="AE20" s="301"/>
      <c r="AF20" s="301"/>
      <c r="AG20" s="301"/>
      <c r="AH20" s="301"/>
      <c r="AI20" s="301"/>
      <c r="AJ20" s="30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>
      <c r="A21" s="83" t="s">
        <v>17</v>
      </c>
      <c r="B21" s="62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7">
        <v>11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04"/>
      <c r="D24" s="291"/>
      <c r="E24" s="291"/>
      <c r="F24" s="291"/>
      <c r="G24" s="304"/>
      <c r="H24" s="291"/>
      <c r="I24" s="291"/>
      <c r="J24" s="291"/>
      <c r="K24" s="304"/>
      <c r="L24" s="291"/>
      <c r="M24" s="291"/>
      <c r="N24" s="291"/>
      <c r="O24" s="304"/>
      <c r="P24" s="291"/>
      <c r="Q24" s="291"/>
      <c r="R24" s="291"/>
      <c r="S24" s="304"/>
      <c r="T24" s="291"/>
      <c r="U24" s="291"/>
      <c r="V24" s="291"/>
      <c r="W24" s="304"/>
      <c r="X24" s="291"/>
      <c r="Y24" s="291"/>
      <c r="Z24" s="291"/>
      <c r="AA24" s="304"/>
      <c r="AB24" s="291"/>
      <c r="AC24" s="291"/>
      <c r="AD24" s="291"/>
      <c r="AE24" s="291"/>
      <c r="AF24" s="291"/>
      <c r="AG24" s="291"/>
      <c r="AH24" s="291"/>
      <c r="AI24" s="291"/>
      <c r="AJ24" s="29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6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92"/>
      <c r="AC25" s="92"/>
      <c r="AD25" s="92"/>
      <c r="AE25" s="92"/>
      <c r="AF25" s="92"/>
      <c r="AG25" s="92"/>
      <c r="AH25" s="92"/>
      <c r="AI25" s="92"/>
      <c r="AJ25" s="92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300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301"/>
      <c r="AF26" s="301"/>
      <c r="AG26" s="301"/>
      <c r="AH26" s="301"/>
      <c r="AI26" s="301"/>
      <c r="AJ26" s="30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64">
        <v>14</v>
      </c>
      <c r="C27" s="205"/>
      <c r="D27" s="403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404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405"/>
      <c r="AC28" s="405"/>
      <c r="AD28" s="405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1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216"/>
      <c r="O29" s="216"/>
      <c r="P29" s="216"/>
      <c r="Q29" s="216"/>
      <c r="R29" s="216"/>
      <c r="S29" s="216"/>
      <c r="T29" s="216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216"/>
      <c r="AJ29" s="21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0">
        <v>15</v>
      </c>
      <c r="C30" s="301"/>
      <c r="D30" s="217"/>
      <c r="E30" s="216"/>
      <c r="F30" s="217"/>
      <c r="G30" s="301"/>
      <c r="H30" s="216"/>
      <c r="I30" s="217"/>
      <c r="J30" s="216"/>
      <c r="K30" s="301"/>
      <c r="L30" s="217"/>
      <c r="M30" s="216"/>
      <c r="N30" s="216"/>
      <c r="O30" s="301"/>
      <c r="P30" s="216"/>
      <c r="Q30" s="216"/>
      <c r="R30" s="216"/>
      <c r="S30" s="301"/>
      <c r="T30" s="216"/>
      <c r="U30" s="216"/>
      <c r="V30" s="217"/>
      <c r="W30" s="301"/>
      <c r="X30" s="217"/>
      <c r="Y30" s="217"/>
      <c r="Z30" s="217"/>
      <c r="AA30" s="301"/>
      <c r="AB30" s="217"/>
      <c r="AC30" s="217"/>
      <c r="AD30" s="217"/>
      <c r="AE30" s="216"/>
      <c r="AF30" s="216"/>
      <c r="AG30" s="216"/>
      <c r="AH30" s="216"/>
      <c r="AI30" s="216"/>
      <c r="AJ30" s="216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05">
        <v>0</v>
      </c>
      <c r="E33" s="205">
        <v>0</v>
      </c>
      <c r="F33" s="205">
        <v>0</v>
      </c>
      <c r="G33" s="243">
        <v>35</v>
      </c>
      <c r="H33" s="205">
        <v>0</v>
      </c>
      <c r="I33" s="205">
        <v>0</v>
      </c>
      <c r="J33" s="205">
        <v>0</v>
      </c>
      <c r="K33" s="243">
        <v>20</v>
      </c>
      <c r="L33" s="205">
        <v>0</v>
      </c>
      <c r="M33" s="205">
        <v>0</v>
      </c>
      <c r="N33" s="205">
        <v>0</v>
      </c>
      <c r="O33" s="243">
        <v>22</v>
      </c>
      <c r="P33" s="205">
        <v>0</v>
      </c>
      <c r="Q33" s="205">
        <v>0</v>
      </c>
      <c r="R33" s="205">
        <v>0</v>
      </c>
      <c r="S33" s="243">
        <v>32</v>
      </c>
      <c r="T33" s="205">
        <v>0</v>
      </c>
      <c r="U33" s="205">
        <v>0</v>
      </c>
      <c r="V33" s="205">
        <v>0</v>
      </c>
      <c r="W33" s="243">
        <v>15</v>
      </c>
      <c r="X33" s="205">
        <v>0</v>
      </c>
      <c r="Y33" s="205">
        <v>0</v>
      </c>
      <c r="Z33" s="205">
        <v>0</v>
      </c>
      <c r="AA33" s="243">
        <v>10</v>
      </c>
      <c r="AB33" s="205">
        <v>0</v>
      </c>
      <c r="AC33" s="205">
        <v>0</v>
      </c>
      <c r="AD33" s="205">
        <v>0</v>
      </c>
      <c r="AE33" s="243"/>
      <c r="AF33" s="226"/>
      <c r="AG33" s="84"/>
      <c r="AH33" s="84"/>
      <c r="AI33" s="84"/>
      <c r="AJ33" s="84"/>
      <c r="AK33" s="112">
        <f t="shared" si="0"/>
        <v>0</v>
      </c>
      <c r="AL33" s="112">
        <f t="shared" si="1"/>
        <v>168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18"/>
      <c r="E34" s="318"/>
      <c r="F34" s="318"/>
      <c r="G34" s="301"/>
      <c r="H34" s="318"/>
      <c r="I34" s="318"/>
      <c r="J34" s="318"/>
      <c r="K34" s="301"/>
      <c r="L34" s="318"/>
      <c r="M34" s="318"/>
      <c r="N34" s="318"/>
      <c r="O34" s="301"/>
      <c r="P34" s="318"/>
      <c r="Q34" s="318"/>
      <c r="R34" s="318"/>
      <c r="S34" s="301"/>
      <c r="T34" s="318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18"/>
      <c r="AF34" s="318"/>
      <c r="AG34" s="318"/>
      <c r="AH34" s="318"/>
      <c r="AI34" s="318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6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00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6">
        <v>5</v>
      </c>
      <c r="C39" s="301"/>
      <c r="D39" s="311"/>
      <c r="E39" s="301"/>
      <c r="F39" s="301"/>
      <c r="G39" s="301"/>
      <c r="H39" s="301"/>
      <c r="I39" s="301"/>
      <c r="J39" s="301"/>
      <c r="K39" s="301"/>
      <c r="L39" s="31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0">
        <v>52</v>
      </c>
      <c r="C40" s="99"/>
      <c r="D40" s="261"/>
      <c r="E40" s="261"/>
      <c r="F40" s="261"/>
      <c r="G40" s="99"/>
      <c r="H40" s="261"/>
      <c r="I40" s="261"/>
      <c r="J40" s="261"/>
      <c r="K40" s="99"/>
      <c r="L40" s="261"/>
      <c r="M40" s="261"/>
      <c r="N40" s="261"/>
      <c r="O40" s="99"/>
      <c r="P40" s="261"/>
      <c r="Q40" s="261"/>
      <c r="R40" s="261"/>
      <c r="S40" s="99"/>
      <c r="T40" s="261"/>
      <c r="U40" s="261"/>
      <c r="V40" s="261"/>
      <c r="W40" s="99"/>
      <c r="X40" s="261"/>
      <c r="Y40" s="261"/>
      <c r="Z40" s="261"/>
      <c r="AA40" s="99"/>
      <c r="AB40" s="261"/>
      <c r="AC40" s="261"/>
      <c r="AD40" s="263"/>
      <c r="AE40" s="261"/>
      <c r="AF40" s="261"/>
      <c r="AG40" s="261"/>
      <c r="AH40" s="261"/>
      <c r="AI40" s="261"/>
      <c r="AJ40" s="26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280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6">
        <f t="shared" si="0"/>
        <v>0</v>
      </c>
      <c r="AL44" s="116">
        <f t="shared" si="1"/>
        <v>0</v>
      </c>
      <c r="AM44" s="117">
        <f t="shared" si="3"/>
        <v>0</v>
      </c>
      <c r="AN44" s="117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ignoredErrors>
    <ignoredError sqref="B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N47"/>
  <sheetViews>
    <sheetView topLeftCell="T10" workbookViewId="0">
      <selection activeCell="AC24" sqref="AC2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325">
        <v>5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291"/>
      <c r="AF4" s="291"/>
      <c r="AG4" s="291"/>
      <c r="AH4" s="291"/>
      <c r="AI4" s="291"/>
      <c r="AJ4" s="29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56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274"/>
      <c r="E8" s="274"/>
      <c r="F8" s="274"/>
      <c r="G8" s="388"/>
      <c r="H8" s="274"/>
      <c r="I8" s="274"/>
      <c r="J8" s="274"/>
      <c r="K8" s="388"/>
      <c r="L8" s="274"/>
      <c r="M8" s="274"/>
      <c r="N8" s="274"/>
      <c r="O8" s="388"/>
      <c r="P8" s="274"/>
      <c r="Q8" s="274"/>
      <c r="R8" s="274"/>
      <c r="S8" s="388"/>
      <c r="T8" s="274"/>
      <c r="U8" s="274"/>
      <c r="V8" s="274"/>
      <c r="W8" s="389"/>
      <c r="X8" s="274"/>
      <c r="Y8" s="274"/>
      <c r="Z8" s="274"/>
      <c r="AA8" s="389"/>
      <c r="AB8" s="389"/>
      <c r="AC8" s="389"/>
      <c r="AD8" s="389"/>
      <c r="AE8" s="274"/>
      <c r="AF8" s="274"/>
      <c r="AG8" s="274"/>
      <c r="AH8" s="274"/>
      <c r="AI8" s="274"/>
      <c r="AJ8" s="27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48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205"/>
      <c r="AF9" s="205"/>
      <c r="AG9" s="205"/>
      <c r="AH9" s="205"/>
      <c r="AI9" s="205"/>
      <c r="AJ9" s="205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53"/>
      <c r="AF11" s="304"/>
      <c r="AG11" s="304"/>
      <c r="AH11" s="304"/>
      <c r="AI11" s="304"/>
      <c r="AJ11" s="30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04"/>
      <c r="AC13" s="304"/>
      <c r="AD13" s="304"/>
      <c r="AE13" s="304"/>
      <c r="AF13" s="304"/>
      <c r="AG13" s="304"/>
      <c r="AH13" s="304"/>
      <c r="AI13" s="304"/>
      <c r="AJ13" s="304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0">
        <v>7</v>
      </c>
      <c r="C14" s="301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6"/>
      <c r="M15" s="377"/>
      <c r="N15" s="377"/>
      <c r="O15" s="377"/>
      <c r="P15" s="376"/>
      <c r="Q15" s="376"/>
      <c r="R15" s="377"/>
      <c r="S15" s="377"/>
      <c r="T15" s="376"/>
      <c r="U15" s="377"/>
      <c r="V15" s="377"/>
      <c r="W15" s="377"/>
      <c r="X15" s="376"/>
      <c r="Y15" s="377"/>
      <c r="Z15" s="377"/>
      <c r="AA15" s="377"/>
      <c r="AB15" s="217"/>
      <c r="AC15" s="217"/>
      <c r="AD15" s="217"/>
      <c r="AE15" s="217"/>
      <c r="AF15" s="217"/>
      <c r="AG15" s="217"/>
      <c r="AH15" s="217"/>
      <c r="AI15" s="217"/>
      <c r="AJ15" s="217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18"/>
      <c r="AB17" s="328"/>
      <c r="AC17" s="328"/>
      <c r="AD17" s="328"/>
      <c r="AE17" s="328"/>
      <c r="AF17" s="328"/>
      <c r="AG17" s="328"/>
      <c r="AH17" s="328"/>
      <c r="AI17" s="328"/>
      <c r="AJ17" s="328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56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11"/>
      <c r="Z20" s="311"/>
      <c r="AA20" s="304"/>
      <c r="AB20" s="311"/>
      <c r="AC20" s="311"/>
      <c r="AD20" s="311"/>
      <c r="AE20" s="301"/>
      <c r="AF20" s="301"/>
      <c r="AG20" s="301"/>
      <c r="AH20" s="301"/>
      <c r="AI20" s="301"/>
      <c r="AJ20" s="30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7">
        <v>11</v>
      </c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04"/>
      <c r="D24" s="291"/>
      <c r="E24" s="291"/>
      <c r="F24" s="291"/>
      <c r="G24" s="304"/>
      <c r="H24" s="291"/>
      <c r="I24" s="291"/>
      <c r="J24" s="291"/>
      <c r="K24" s="304"/>
      <c r="L24" s="291"/>
      <c r="M24" s="291"/>
      <c r="N24" s="291"/>
      <c r="O24" s="304"/>
      <c r="P24" s="291"/>
      <c r="Q24" s="291"/>
      <c r="R24" s="291"/>
      <c r="S24" s="304"/>
      <c r="T24" s="291"/>
      <c r="U24" s="291"/>
      <c r="V24" s="291"/>
      <c r="W24" s="304"/>
      <c r="X24" s="291"/>
      <c r="Y24" s="291"/>
      <c r="Z24" s="291"/>
      <c r="AA24" s="304"/>
      <c r="AB24" s="291"/>
      <c r="AC24" s="291"/>
      <c r="AD24" s="291"/>
      <c r="AE24" s="291"/>
      <c r="AF24" s="291"/>
      <c r="AG24" s="291"/>
      <c r="AH24" s="291"/>
      <c r="AI24" s="291"/>
      <c r="AJ24" s="29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64">
        <v>15</v>
      </c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92"/>
      <c r="AC25" s="92"/>
      <c r="AD25" s="92"/>
      <c r="AE25" s="92"/>
      <c r="AF25" s="92"/>
      <c r="AG25" s="92"/>
      <c r="AH25" s="92"/>
      <c r="AI25" s="92"/>
      <c r="AJ25" s="92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300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301"/>
      <c r="AF26" s="301"/>
      <c r="AG26" s="301"/>
      <c r="AH26" s="301"/>
      <c r="AI26" s="301"/>
      <c r="AJ26" s="30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408"/>
      <c r="AF27" s="408"/>
      <c r="AG27" s="408"/>
      <c r="AH27" s="408"/>
      <c r="AI27" s="408"/>
      <c r="AJ27" s="408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405"/>
      <c r="AC28" s="405"/>
      <c r="AD28" s="405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1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216"/>
      <c r="O29" s="216"/>
      <c r="P29" s="216"/>
      <c r="Q29" s="216"/>
      <c r="R29" s="216"/>
      <c r="S29" s="216"/>
      <c r="T29" s="216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216"/>
      <c r="AJ29" s="21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0">
        <v>15</v>
      </c>
      <c r="C30" s="301"/>
      <c r="D30" s="217"/>
      <c r="E30" s="216"/>
      <c r="F30" s="217"/>
      <c r="G30" s="301"/>
      <c r="H30" s="216"/>
      <c r="I30" s="217"/>
      <c r="J30" s="216"/>
      <c r="K30" s="301"/>
      <c r="L30" s="217"/>
      <c r="M30" s="216"/>
      <c r="N30" s="216"/>
      <c r="O30" s="301"/>
      <c r="P30" s="216"/>
      <c r="Q30" s="216"/>
      <c r="R30" s="216"/>
      <c r="S30" s="301"/>
      <c r="T30" s="216"/>
      <c r="U30" s="216"/>
      <c r="V30" s="217"/>
      <c r="W30" s="301"/>
      <c r="X30" s="217"/>
      <c r="Y30" s="217"/>
      <c r="Z30" s="217"/>
      <c r="AA30" s="301"/>
      <c r="AB30" s="217"/>
      <c r="AC30" s="217"/>
      <c r="AD30" s="217"/>
      <c r="AE30" s="216"/>
      <c r="AF30" s="216"/>
      <c r="AG30" s="216"/>
      <c r="AH30" s="216"/>
      <c r="AI30" s="216"/>
      <c r="AJ30" s="216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0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0</v>
      </c>
      <c r="I33" s="243">
        <v>0</v>
      </c>
      <c r="J33" s="243">
        <v>0</v>
      </c>
      <c r="K33" s="243">
        <v>20</v>
      </c>
      <c r="L33" s="243">
        <v>0</v>
      </c>
      <c r="M33" s="243">
        <v>0</v>
      </c>
      <c r="N33" s="243">
        <v>0</v>
      </c>
      <c r="O33" s="243">
        <v>22</v>
      </c>
      <c r="P33" s="243">
        <v>0</v>
      </c>
      <c r="Q33" s="243">
        <v>0</v>
      </c>
      <c r="R33" s="243">
        <v>0</v>
      </c>
      <c r="S33" s="243">
        <v>32</v>
      </c>
      <c r="T33" s="243">
        <v>0</v>
      </c>
      <c r="U33" s="243">
        <v>0</v>
      </c>
      <c r="V33" s="243">
        <v>0</v>
      </c>
      <c r="W33" s="243">
        <v>15</v>
      </c>
      <c r="X33" s="243">
        <v>0</v>
      </c>
      <c r="Y33" s="243">
        <v>0</v>
      </c>
      <c r="Z33" s="243">
        <v>0</v>
      </c>
      <c r="AA33" s="243">
        <v>10</v>
      </c>
      <c r="AB33" s="243">
        <v>0</v>
      </c>
      <c r="AC33" s="243">
        <v>0</v>
      </c>
      <c r="AD33" s="243">
        <v>0</v>
      </c>
      <c r="AE33" s="243"/>
      <c r="AF33" s="226"/>
      <c r="AG33" s="84"/>
      <c r="AH33" s="84"/>
      <c r="AI33" s="84"/>
      <c r="AJ33" s="84"/>
      <c r="AK33" s="112">
        <f t="shared" si="0"/>
        <v>0</v>
      </c>
      <c r="AL33" s="112">
        <f t="shared" si="1"/>
        <v>168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18"/>
      <c r="E34" s="318"/>
      <c r="F34" s="318"/>
      <c r="G34" s="301"/>
      <c r="H34" s="318"/>
      <c r="I34" s="318"/>
      <c r="J34" s="318"/>
      <c r="K34" s="301"/>
      <c r="L34" s="318"/>
      <c r="M34" s="318"/>
      <c r="N34" s="318"/>
      <c r="O34" s="301"/>
      <c r="P34" s="318"/>
      <c r="Q34" s="318"/>
      <c r="R34" s="318"/>
      <c r="S34" s="301"/>
      <c r="T34" s="318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18"/>
      <c r="AF34" s="318"/>
      <c r="AG34" s="318"/>
      <c r="AH34" s="318"/>
      <c r="AI34" s="318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6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00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6">
        <v>5</v>
      </c>
      <c r="C39" s="301"/>
      <c r="D39" s="311"/>
      <c r="E39" s="301"/>
      <c r="F39" s="301"/>
      <c r="G39" s="301"/>
      <c r="H39" s="301"/>
      <c r="I39" s="301"/>
      <c r="J39" s="301"/>
      <c r="K39" s="301"/>
      <c r="L39" s="31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0">
        <v>52</v>
      </c>
      <c r="C40" s="99"/>
      <c r="D40" s="261"/>
      <c r="E40" s="261"/>
      <c r="F40" s="261"/>
      <c r="G40" s="99"/>
      <c r="H40" s="261"/>
      <c r="I40" s="261"/>
      <c r="J40" s="261"/>
      <c r="K40" s="99"/>
      <c r="L40" s="261"/>
      <c r="M40" s="261"/>
      <c r="N40" s="261"/>
      <c r="O40" s="99"/>
      <c r="P40" s="261"/>
      <c r="Q40" s="261"/>
      <c r="R40" s="261"/>
      <c r="S40" s="99"/>
      <c r="T40" s="261"/>
      <c r="U40" s="261"/>
      <c r="V40" s="261"/>
      <c r="W40" s="99"/>
      <c r="X40" s="261"/>
      <c r="Y40" s="261"/>
      <c r="Z40" s="261"/>
      <c r="AA40" s="99"/>
      <c r="AB40" s="261"/>
      <c r="AC40" s="261"/>
      <c r="AD40" s="263"/>
      <c r="AE40" s="261"/>
      <c r="AF40" s="261"/>
      <c r="AG40" s="261"/>
      <c r="AH40" s="261"/>
      <c r="AI40" s="261"/>
      <c r="AJ40" s="26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47"/>
  <sheetViews>
    <sheetView topLeftCell="S16" workbookViewId="0">
      <selection activeCell="AE33" sqref="AE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409" t="s">
        <v>1</v>
      </c>
      <c r="B4" s="424">
        <v>5</v>
      </c>
      <c r="C4" s="418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291"/>
      <c r="AF4" s="291"/>
      <c r="AG4" s="291"/>
      <c r="AH4" s="291"/>
      <c r="AI4" s="291"/>
      <c r="AJ4" s="29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410" t="s">
        <v>2</v>
      </c>
      <c r="B5" s="425">
        <v>11</v>
      </c>
      <c r="C5" s="433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410" t="s">
        <v>3</v>
      </c>
      <c r="B6" s="426">
        <v>17</v>
      </c>
      <c r="C6" s="418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410" t="s">
        <v>4</v>
      </c>
      <c r="B7" s="401">
        <v>13</v>
      </c>
      <c r="C7" s="419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411" t="s">
        <v>5</v>
      </c>
      <c r="B8" s="427">
        <v>39</v>
      </c>
      <c r="C8" s="434"/>
      <c r="D8" s="274"/>
      <c r="E8" s="274"/>
      <c r="F8" s="274"/>
      <c r="G8" s="388"/>
      <c r="H8" s="274"/>
      <c r="I8" s="274"/>
      <c r="J8" s="274"/>
      <c r="K8" s="388"/>
      <c r="L8" s="274"/>
      <c r="M8" s="274"/>
      <c r="N8" s="274"/>
      <c r="O8" s="388"/>
      <c r="P8" s="274"/>
      <c r="Q8" s="274"/>
      <c r="R8" s="274"/>
      <c r="S8" s="388"/>
      <c r="T8" s="274"/>
      <c r="U8" s="274"/>
      <c r="V8" s="274"/>
      <c r="W8" s="389"/>
      <c r="X8" s="274"/>
      <c r="Y8" s="274"/>
      <c r="Z8" s="274"/>
      <c r="AA8" s="389"/>
      <c r="AB8" s="389"/>
      <c r="AC8" s="389"/>
      <c r="AD8" s="389"/>
      <c r="AE8" s="274"/>
      <c r="AF8" s="274"/>
      <c r="AG8" s="274"/>
      <c r="AH8" s="274"/>
      <c r="AI8" s="274"/>
      <c r="AJ8" s="27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412" t="s">
        <v>83</v>
      </c>
      <c r="B9" s="428">
        <v>24</v>
      </c>
      <c r="C9" s="420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408"/>
      <c r="AF9" s="408"/>
      <c r="AG9" s="408"/>
      <c r="AH9" s="408"/>
      <c r="AI9" s="408"/>
      <c r="AJ9" s="408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413" t="s">
        <v>6</v>
      </c>
      <c r="B10" s="426">
        <v>9</v>
      </c>
      <c r="C10" s="418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414" t="s">
        <v>7</v>
      </c>
      <c r="B11" s="424">
        <v>24</v>
      </c>
      <c r="C11" s="421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53"/>
      <c r="AF11" s="304"/>
      <c r="AG11" s="304"/>
      <c r="AH11" s="304"/>
      <c r="AI11" s="304"/>
      <c r="AJ11" s="30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415" t="s">
        <v>8</v>
      </c>
      <c r="B12" s="429">
        <v>12</v>
      </c>
      <c r="C12" s="435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410" t="s">
        <v>9</v>
      </c>
      <c r="B13" s="401">
        <v>5</v>
      </c>
      <c r="C13" s="422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04"/>
      <c r="AC13" s="304"/>
      <c r="AD13" s="304"/>
      <c r="AE13" s="304"/>
      <c r="AF13" s="304"/>
      <c r="AG13" s="304"/>
      <c r="AH13" s="304"/>
      <c r="AI13" s="304"/>
      <c r="AJ13" s="304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410" t="s">
        <v>10</v>
      </c>
      <c r="B14" s="401">
        <v>7</v>
      </c>
      <c r="C14" s="436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410" t="s">
        <v>11</v>
      </c>
      <c r="B15" s="430">
        <v>20</v>
      </c>
      <c r="C15" s="437"/>
      <c r="D15" s="376"/>
      <c r="E15" s="376"/>
      <c r="F15" s="376"/>
      <c r="G15" s="376"/>
      <c r="H15" s="376"/>
      <c r="I15" s="376"/>
      <c r="J15" s="376"/>
      <c r="K15" s="377"/>
      <c r="L15" s="376"/>
      <c r="M15" s="377"/>
      <c r="N15" s="377"/>
      <c r="O15" s="377"/>
      <c r="P15" s="376"/>
      <c r="Q15" s="376"/>
      <c r="R15" s="377"/>
      <c r="S15" s="377"/>
      <c r="T15" s="376"/>
      <c r="U15" s="377"/>
      <c r="V15" s="377"/>
      <c r="W15" s="377"/>
      <c r="X15" s="376"/>
      <c r="Y15" s="377"/>
      <c r="Z15" s="377"/>
      <c r="AA15" s="377"/>
      <c r="AB15" s="217"/>
      <c r="AC15" s="217"/>
      <c r="AD15" s="217"/>
      <c r="AE15" s="217"/>
      <c r="AF15" s="217"/>
      <c r="AG15" s="217"/>
      <c r="AH15" s="217"/>
      <c r="AI15" s="217"/>
      <c r="AJ15" s="217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416" t="s">
        <v>12</v>
      </c>
      <c r="B16" s="401">
        <v>11</v>
      </c>
      <c r="C16" s="438"/>
      <c r="D16" s="217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417" t="s">
        <v>13</v>
      </c>
      <c r="B17" s="401">
        <v>9</v>
      </c>
      <c r="C17" s="439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18"/>
      <c r="AB17" s="328"/>
      <c r="AC17" s="328"/>
      <c r="AD17" s="328"/>
      <c r="AE17" s="328"/>
      <c r="AF17" s="328"/>
      <c r="AG17" s="328"/>
      <c r="AH17" s="328"/>
      <c r="AI17" s="328"/>
      <c r="AJ17" s="328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410" t="s">
        <v>14</v>
      </c>
      <c r="B18" s="426">
        <v>20</v>
      </c>
      <c r="C18" s="440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417" t="s">
        <v>15</v>
      </c>
      <c r="B19" s="401">
        <v>28</v>
      </c>
      <c r="C19" s="422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410" t="s">
        <v>16</v>
      </c>
      <c r="B20" s="401">
        <v>10</v>
      </c>
      <c r="C20" s="421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11"/>
      <c r="Z20" s="311"/>
      <c r="AA20" s="304"/>
      <c r="AB20" s="311"/>
      <c r="AC20" s="311"/>
      <c r="AD20" s="311"/>
      <c r="AE20" s="301"/>
      <c r="AF20" s="301"/>
      <c r="AG20" s="301"/>
      <c r="AH20" s="301"/>
      <c r="AI20" s="301"/>
      <c r="AJ20" s="30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411" t="s">
        <v>17</v>
      </c>
      <c r="B21" s="432">
        <v>5</v>
      </c>
      <c r="C21" s="421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410" t="s">
        <v>18</v>
      </c>
      <c r="B22" s="431">
        <v>11</v>
      </c>
      <c r="C22" s="43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410" t="s">
        <v>19</v>
      </c>
      <c r="B23" s="426">
        <v>30</v>
      </c>
      <c r="C23" s="43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410" t="s">
        <v>20</v>
      </c>
      <c r="B24" s="426">
        <v>10</v>
      </c>
      <c r="C24" s="421"/>
      <c r="D24" s="291"/>
      <c r="E24" s="291"/>
      <c r="F24" s="291"/>
      <c r="G24" s="304"/>
      <c r="H24" s="291"/>
      <c r="I24" s="291"/>
      <c r="J24" s="291"/>
      <c r="K24" s="304"/>
      <c r="L24" s="291"/>
      <c r="M24" s="291"/>
      <c r="N24" s="291"/>
      <c r="O24" s="304"/>
      <c r="P24" s="291"/>
      <c r="Q24" s="291"/>
      <c r="R24" s="291"/>
      <c r="S24" s="304"/>
      <c r="T24" s="291"/>
      <c r="U24" s="291"/>
      <c r="V24" s="291"/>
      <c r="W24" s="304"/>
      <c r="X24" s="291"/>
      <c r="Y24" s="291"/>
      <c r="Z24" s="291"/>
      <c r="AA24" s="304"/>
      <c r="AB24" s="291"/>
      <c r="AC24" s="291"/>
      <c r="AD24" s="291"/>
      <c r="AE24" s="291"/>
      <c r="AF24" s="291"/>
      <c r="AG24" s="291"/>
      <c r="AH24" s="291"/>
      <c r="AI24" s="291"/>
      <c r="AJ24" s="29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410" t="s">
        <v>21</v>
      </c>
      <c r="B25" s="426">
        <v>15</v>
      </c>
      <c r="C25" s="418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92"/>
      <c r="AC25" s="92"/>
      <c r="AD25" s="92"/>
      <c r="AE25" s="92"/>
      <c r="AF25" s="92"/>
      <c r="AG25" s="92"/>
      <c r="AH25" s="92"/>
      <c r="AI25" s="92"/>
      <c r="AJ25" s="92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410" t="s">
        <v>22</v>
      </c>
      <c r="B26" s="401">
        <v>14</v>
      </c>
      <c r="C26" s="418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301"/>
      <c r="AF26" s="301"/>
      <c r="AG26" s="301"/>
      <c r="AH26" s="301"/>
      <c r="AI26" s="301"/>
      <c r="AJ26" s="30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410" t="s">
        <v>23</v>
      </c>
      <c r="B27" s="426">
        <v>14</v>
      </c>
      <c r="C27" s="418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408"/>
      <c r="AF27" s="408"/>
      <c r="AG27" s="408"/>
      <c r="AH27" s="408"/>
      <c r="AI27" s="408"/>
      <c r="AJ27" s="408"/>
      <c r="AK27" s="112">
        <f>SUM(D27+H27+L27+P27+T27+X27+AB27)</f>
        <v>0</v>
      </c>
      <c r="AL27" s="112">
        <f>C27+G27+K27+O27+S27+W27+AA27</f>
        <v>0</v>
      </c>
      <c r="AM27" s="80">
        <f t="shared" si="3"/>
        <v>0</v>
      </c>
      <c r="AN27" s="80">
        <f t="shared" si="2"/>
        <v>0</v>
      </c>
    </row>
    <row r="28" spans="1:40">
      <c r="A28" s="410" t="s">
        <v>24</v>
      </c>
      <c r="B28" s="425">
        <v>12</v>
      </c>
      <c r="C28" s="423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405"/>
      <c r="AC28" s="405"/>
      <c r="AD28" s="405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410" t="s">
        <v>25</v>
      </c>
      <c r="B29" s="426">
        <v>2</v>
      </c>
      <c r="C29" s="43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216"/>
      <c r="O29" s="216"/>
      <c r="P29" s="216"/>
      <c r="Q29" s="216"/>
      <c r="R29" s="216"/>
      <c r="S29" s="216"/>
      <c r="T29" s="216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216"/>
      <c r="AJ29" s="21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410" t="s">
        <v>26</v>
      </c>
      <c r="B30" s="401">
        <v>15</v>
      </c>
      <c r="C30" s="436"/>
      <c r="D30" s="217"/>
      <c r="E30" s="216"/>
      <c r="F30" s="217"/>
      <c r="G30" s="301"/>
      <c r="H30" s="216"/>
      <c r="I30" s="217"/>
      <c r="J30" s="216"/>
      <c r="K30" s="301"/>
      <c r="L30" s="217"/>
      <c r="M30" s="216"/>
      <c r="N30" s="216"/>
      <c r="O30" s="301"/>
      <c r="P30" s="216"/>
      <c r="Q30" s="216"/>
      <c r="R30" s="216"/>
      <c r="S30" s="301"/>
      <c r="T30" s="216"/>
      <c r="U30" s="216"/>
      <c r="V30" s="217"/>
      <c r="W30" s="301"/>
      <c r="X30" s="217"/>
      <c r="Y30" s="217"/>
      <c r="Z30" s="217"/>
      <c r="AA30" s="301"/>
      <c r="AB30" s="217"/>
      <c r="AC30" s="217"/>
      <c r="AD30" s="217"/>
      <c r="AE30" s="216"/>
      <c r="AF30" s="216"/>
      <c r="AG30" s="216"/>
      <c r="AH30" s="216"/>
      <c r="AI30" s="216"/>
      <c r="AJ30" s="216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409" t="s">
        <v>27</v>
      </c>
      <c r="B31" s="430">
        <v>13</v>
      </c>
      <c r="C31" s="436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411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0</v>
      </c>
      <c r="I33" s="243">
        <v>0</v>
      </c>
      <c r="J33" s="243">
        <v>0</v>
      </c>
      <c r="K33" s="243">
        <v>20</v>
      </c>
      <c r="L33" s="243">
        <v>0</v>
      </c>
      <c r="M33" s="243">
        <v>0</v>
      </c>
      <c r="N33" s="243">
        <v>0</v>
      </c>
      <c r="O33" s="243">
        <v>22</v>
      </c>
      <c r="P33" s="243">
        <v>0</v>
      </c>
      <c r="Q33" s="243">
        <v>0</v>
      </c>
      <c r="R33" s="243">
        <v>0</v>
      </c>
      <c r="S33" s="243">
        <v>32</v>
      </c>
      <c r="T33" s="243">
        <v>0</v>
      </c>
      <c r="U33" s="243">
        <v>0</v>
      </c>
      <c r="V33" s="243">
        <v>0</v>
      </c>
      <c r="W33" s="243">
        <v>15</v>
      </c>
      <c r="X33" s="243">
        <v>0</v>
      </c>
      <c r="Y33" s="243">
        <v>0</v>
      </c>
      <c r="Z33" s="243">
        <v>0</v>
      </c>
      <c r="AA33" s="243">
        <v>10</v>
      </c>
      <c r="AB33" s="243">
        <v>0</v>
      </c>
      <c r="AC33" s="243">
        <v>0</v>
      </c>
      <c r="AD33" s="243">
        <v>0</v>
      </c>
      <c r="AE33" s="243"/>
      <c r="AF33" s="226"/>
      <c r="AG33" s="84"/>
      <c r="AH33" s="84"/>
      <c r="AI33" s="84"/>
      <c r="AJ33" s="84"/>
      <c r="AK33" s="112">
        <f t="shared" si="0"/>
        <v>0</v>
      </c>
      <c r="AL33" s="112">
        <f t="shared" si="1"/>
        <v>168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18"/>
      <c r="E34" s="318"/>
      <c r="F34" s="318"/>
      <c r="G34" s="301"/>
      <c r="H34" s="318"/>
      <c r="I34" s="318"/>
      <c r="J34" s="318"/>
      <c r="K34" s="301"/>
      <c r="L34" s="318"/>
      <c r="M34" s="318"/>
      <c r="N34" s="318"/>
      <c r="O34" s="301"/>
      <c r="P34" s="318"/>
      <c r="Q34" s="318"/>
      <c r="R34" s="318"/>
      <c r="S34" s="301"/>
      <c r="T34" s="318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18"/>
      <c r="AF34" s="318"/>
      <c r="AG34" s="318"/>
      <c r="AH34" s="318"/>
      <c r="AI34" s="318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6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00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6">
        <v>5</v>
      </c>
      <c r="C39" s="301"/>
      <c r="D39" s="311"/>
      <c r="E39" s="301"/>
      <c r="F39" s="301"/>
      <c r="G39" s="301"/>
      <c r="H39" s="301"/>
      <c r="I39" s="301"/>
      <c r="J39" s="301"/>
      <c r="K39" s="301"/>
      <c r="L39" s="31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0">
        <v>52</v>
      </c>
      <c r="C40" s="99"/>
      <c r="D40" s="261"/>
      <c r="E40" s="261"/>
      <c r="F40" s="261"/>
      <c r="G40" s="99"/>
      <c r="H40" s="261"/>
      <c r="I40" s="261"/>
      <c r="J40" s="261"/>
      <c r="K40" s="99"/>
      <c r="L40" s="261"/>
      <c r="M40" s="261"/>
      <c r="N40" s="261"/>
      <c r="O40" s="99"/>
      <c r="P40" s="261"/>
      <c r="Q40" s="261"/>
      <c r="R40" s="261"/>
      <c r="S40" s="99"/>
      <c r="T40" s="261"/>
      <c r="U40" s="261"/>
      <c r="V40" s="261"/>
      <c r="W40" s="99"/>
      <c r="X40" s="261"/>
      <c r="Y40" s="261"/>
      <c r="Z40" s="261"/>
      <c r="AA40" s="99"/>
      <c r="AB40" s="261"/>
      <c r="AC40" s="261"/>
      <c r="AD40" s="263"/>
      <c r="AE40" s="261"/>
      <c r="AF40" s="261"/>
      <c r="AG40" s="261"/>
      <c r="AH40" s="261"/>
      <c r="AI40" s="261"/>
      <c r="AJ40" s="26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7"/>
  <sheetViews>
    <sheetView topLeftCell="N10" zoomScale="85" zoomScaleNormal="85" workbookViewId="0">
      <selection activeCell="AE33" sqref="AE33"/>
    </sheetView>
  </sheetViews>
  <sheetFormatPr defaultRowHeight="15"/>
  <cols>
    <col min="1" max="1" width="16.285156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409" t="s">
        <v>1</v>
      </c>
      <c r="B4" s="424">
        <v>5</v>
      </c>
      <c r="C4" s="418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291"/>
      <c r="AF4" s="291"/>
      <c r="AG4" s="291"/>
      <c r="AH4" s="291"/>
      <c r="AI4" s="291"/>
      <c r="AJ4" s="29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410" t="s">
        <v>2</v>
      </c>
      <c r="B5" s="425">
        <v>11</v>
      </c>
      <c r="C5" s="433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410" t="s">
        <v>3</v>
      </c>
      <c r="B6" s="426">
        <v>17</v>
      </c>
      <c r="C6" s="418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410" t="s">
        <v>4</v>
      </c>
      <c r="B7" s="401">
        <v>13</v>
      </c>
      <c r="C7" s="419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105"/>
      <c r="AC7" s="105"/>
      <c r="AD7" s="105"/>
      <c r="AE7" s="105"/>
      <c r="AF7" s="256"/>
      <c r="AG7" s="256"/>
      <c r="AH7" s="256"/>
      <c r="AI7" s="256"/>
      <c r="AJ7" s="256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411" t="s">
        <v>5</v>
      </c>
      <c r="B8" s="427">
        <v>39</v>
      </c>
      <c r="C8" s="434"/>
      <c r="D8" s="274"/>
      <c r="E8" s="274"/>
      <c r="F8" s="274"/>
      <c r="G8" s="388"/>
      <c r="H8" s="274"/>
      <c r="I8" s="274"/>
      <c r="J8" s="274"/>
      <c r="K8" s="388"/>
      <c r="L8" s="274"/>
      <c r="M8" s="274"/>
      <c r="N8" s="274"/>
      <c r="O8" s="388"/>
      <c r="P8" s="274"/>
      <c r="Q8" s="274"/>
      <c r="R8" s="274"/>
      <c r="S8" s="388"/>
      <c r="T8" s="274"/>
      <c r="U8" s="274"/>
      <c r="V8" s="274"/>
      <c r="W8" s="389"/>
      <c r="X8" s="274"/>
      <c r="Y8" s="274"/>
      <c r="Z8" s="274"/>
      <c r="AA8" s="389"/>
      <c r="AB8" s="389"/>
      <c r="AC8" s="389"/>
      <c r="AD8" s="389"/>
      <c r="AE8" s="274"/>
      <c r="AF8" s="274"/>
      <c r="AG8" s="274"/>
      <c r="AH8" s="274"/>
      <c r="AI8" s="274"/>
      <c r="AJ8" s="27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412" t="s">
        <v>83</v>
      </c>
      <c r="B9" s="428">
        <v>24</v>
      </c>
      <c r="C9" s="420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408"/>
      <c r="AF9" s="408"/>
      <c r="AG9" s="408"/>
      <c r="AH9" s="408"/>
      <c r="AI9" s="408"/>
      <c r="AJ9" s="408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413" t="s">
        <v>6</v>
      </c>
      <c r="B10" s="426">
        <v>9</v>
      </c>
      <c r="C10" s="418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414" t="s">
        <v>7</v>
      </c>
      <c r="B11" s="424">
        <v>24</v>
      </c>
      <c r="C11" s="421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53"/>
      <c r="AF11" s="304"/>
      <c r="AG11" s="304"/>
      <c r="AH11" s="304"/>
      <c r="AI11" s="304"/>
      <c r="AJ11" s="304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415" t="s">
        <v>8</v>
      </c>
      <c r="B12" s="429">
        <v>12</v>
      </c>
      <c r="C12" s="435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410" t="s">
        <v>9</v>
      </c>
      <c r="B13" s="401">
        <v>5</v>
      </c>
      <c r="C13" s="422"/>
      <c r="D13" s="304"/>
      <c r="E13" s="304"/>
      <c r="F13" s="304"/>
      <c r="G13" s="311"/>
      <c r="H13" s="304"/>
      <c r="I13" s="304"/>
      <c r="J13" s="304"/>
      <c r="K13" s="311"/>
      <c r="L13" s="304"/>
      <c r="M13" s="304"/>
      <c r="N13" s="304"/>
      <c r="O13" s="311"/>
      <c r="P13" s="304"/>
      <c r="Q13" s="304"/>
      <c r="R13" s="304"/>
      <c r="S13" s="311"/>
      <c r="T13" s="304"/>
      <c r="U13" s="304"/>
      <c r="V13" s="304"/>
      <c r="W13" s="311"/>
      <c r="X13" s="304"/>
      <c r="Y13" s="304"/>
      <c r="Z13" s="304"/>
      <c r="AA13" s="311"/>
      <c r="AB13" s="304"/>
      <c r="AC13" s="304"/>
      <c r="AD13" s="304"/>
      <c r="AE13" s="304"/>
      <c r="AF13" s="304"/>
      <c r="AG13" s="304"/>
      <c r="AH13" s="304"/>
      <c r="AI13" s="304"/>
      <c r="AJ13" s="304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410" t="s">
        <v>10</v>
      </c>
      <c r="B14" s="401">
        <v>7</v>
      </c>
      <c r="C14" s="436"/>
      <c r="D14" s="337"/>
      <c r="E14" s="337"/>
      <c r="F14" s="337"/>
      <c r="G14" s="337"/>
      <c r="H14" s="337"/>
      <c r="I14" s="337"/>
      <c r="J14" s="337"/>
      <c r="K14" s="301"/>
      <c r="L14" s="337"/>
      <c r="M14" s="301"/>
      <c r="N14" s="337"/>
      <c r="O14" s="337"/>
      <c r="P14" s="337"/>
      <c r="Q14" s="337"/>
      <c r="R14" s="337"/>
      <c r="S14" s="301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01"/>
      <c r="AF14" s="301"/>
      <c r="AG14" s="301"/>
      <c r="AH14" s="301"/>
      <c r="AI14" s="301"/>
      <c r="AJ14" s="30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410" t="s">
        <v>11</v>
      </c>
      <c r="B15" s="430">
        <v>20</v>
      </c>
      <c r="C15" s="437"/>
      <c r="D15" s="376"/>
      <c r="E15" s="376"/>
      <c r="F15" s="376"/>
      <c r="G15" s="376"/>
      <c r="H15" s="376"/>
      <c r="I15" s="376"/>
      <c r="J15" s="376"/>
      <c r="K15" s="377"/>
      <c r="L15" s="376"/>
      <c r="M15" s="377"/>
      <c r="N15" s="377"/>
      <c r="O15" s="377"/>
      <c r="P15" s="376"/>
      <c r="Q15" s="376"/>
      <c r="R15" s="377"/>
      <c r="S15" s="377"/>
      <c r="T15" s="376"/>
      <c r="U15" s="377"/>
      <c r="V15" s="377"/>
      <c r="W15" s="377"/>
      <c r="X15" s="376"/>
      <c r="Y15" s="377"/>
      <c r="Z15" s="377"/>
      <c r="AA15" s="377"/>
      <c r="AB15" s="217"/>
      <c r="AC15" s="217"/>
      <c r="AD15" s="217"/>
      <c r="AE15" s="217"/>
      <c r="AF15" s="217"/>
      <c r="AG15" s="217"/>
      <c r="AH15" s="217"/>
      <c r="AI15" s="217"/>
      <c r="AJ15" s="217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416" t="s">
        <v>12</v>
      </c>
      <c r="B16" s="401">
        <v>11</v>
      </c>
      <c r="C16" s="438"/>
      <c r="D16" s="217"/>
      <c r="E16" s="216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17"/>
      <c r="AG16" s="217"/>
      <c r="AH16" s="217"/>
      <c r="AI16" s="217"/>
      <c r="AJ16" s="217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417" t="s">
        <v>13</v>
      </c>
      <c r="B17" s="401">
        <v>9</v>
      </c>
      <c r="C17" s="439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18"/>
      <c r="AB17" s="328"/>
      <c r="AC17" s="328"/>
      <c r="AD17" s="328"/>
      <c r="AE17" s="328"/>
      <c r="AF17" s="328"/>
      <c r="AG17" s="328"/>
      <c r="AH17" s="328"/>
      <c r="AI17" s="328"/>
      <c r="AJ17" s="328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410" t="s">
        <v>14</v>
      </c>
      <c r="B18" s="426">
        <v>20</v>
      </c>
      <c r="C18" s="440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417" t="s">
        <v>15</v>
      </c>
      <c r="B19" s="401">
        <v>28</v>
      </c>
      <c r="C19" s="422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410" t="s">
        <v>16</v>
      </c>
      <c r="B20" s="401">
        <v>10</v>
      </c>
      <c r="C20" s="421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11"/>
      <c r="Z20" s="311"/>
      <c r="AA20" s="304"/>
      <c r="AB20" s="311"/>
      <c r="AC20" s="311"/>
      <c r="AD20" s="311"/>
      <c r="AE20" s="301"/>
      <c r="AF20" s="301"/>
      <c r="AG20" s="301"/>
      <c r="AH20" s="301"/>
      <c r="AI20" s="301"/>
      <c r="AJ20" s="30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>
      <c r="A21" s="411" t="s">
        <v>17</v>
      </c>
      <c r="B21" s="432">
        <v>5</v>
      </c>
      <c r="C21" s="421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395"/>
      <c r="AJ21" s="39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410" t="s">
        <v>18</v>
      </c>
      <c r="B22" s="431">
        <v>11</v>
      </c>
      <c r="C22" s="436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410" t="s">
        <v>19</v>
      </c>
      <c r="B23" s="426">
        <v>30</v>
      </c>
      <c r="C23" s="43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410" t="s">
        <v>20</v>
      </c>
      <c r="B24" s="426">
        <v>10</v>
      </c>
      <c r="C24" s="421"/>
      <c r="D24" s="291"/>
      <c r="E24" s="291"/>
      <c r="F24" s="291"/>
      <c r="G24" s="304"/>
      <c r="H24" s="291"/>
      <c r="I24" s="291"/>
      <c r="J24" s="291"/>
      <c r="K24" s="304"/>
      <c r="L24" s="291"/>
      <c r="M24" s="291"/>
      <c r="N24" s="291"/>
      <c r="O24" s="304"/>
      <c r="P24" s="291"/>
      <c r="Q24" s="291"/>
      <c r="R24" s="291"/>
      <c r="S24" s="304"/>
      <c r="T24" s="291"/>
      <c r="U24" s="291"/>
      <c r="V24" s="291"/>
      <c r="W24" s="304"/>
      <c r="X24" s="291"/>
      <c r="Y24" s="291"/>
      <c r="Z24" s="291"/>
      <c r="AA24" s="304"/>
      <c r="AB24" s="291"/>
      <c r="AC24" s="291"/>
      <c r="AD24" s="291"/>
      <c r="AE24" s="291"/>
      <c r="AF24" s="291"/>
      <c r="AG24" s="291"/>
      <c r="AH24" s="291"/>
      <c r="AI24" s="291"/>
      <c r="AJ24" s="29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410" t="s">
        <v>21</v>
      </c>
      <c r="B25" s="426">
        <v>15</v>
      </c>
      <c r="C25" s="418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92"/>
      <c r="AC25" s="92"/>
      <c r="AD25" s="92"/>
      <c r="AE25" s="92"/>
      <c r="AF25" s="92"/>
      <c r="AG25" s="92"/>
      <c r="AH25" s="92"/>
      <c r="AI25" s="92"/>
      <c r="AJ25" s="92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410" t="s">
        <v>22</v>
      </c>
      <c r="B26" s="401">
        <v>14</v>
      </c>
      <c r="C26" s="418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301"/>
      <c r="AF26" s="301"/>
      <c r="AG26" s="301"/>
      <c r="AH26" s="301"/>
      <c r="AI26" s="301"/>
      <c r="AJ26" s="30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410" t="s">
        <v>23</v>
      </c>
      <c r="B27" s="426">
        <v>14</v>
      </c>
      <c r="C27" s="418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408"/>
      <c r="AF27" s="408"/>
      <c r="AG27" s="408"/>
      <c r="AH27" s="408"/>
      <c r="AI27" s="408"/>
      <c r="AJ27" s="408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410" t="s">
        <v>24</v>
      </c>
      <c r="B28" s="425">
        <v>12</v>
      </c>
      <c r="C28" s="423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405"/>
      <c r="AC28" s="405"/>
      <c r="AD28" s="405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410" t="s">
        <v>25</v>
      </c>
      <c r="B29" s="426">
        <v>2</v>
      </c>
      <c r="C29" s="436"/>
      <c r="D29" s="217"/>
      <c r="E29" s="216"/>
      <c r="F29" s="217"/>
      <c r="G29" s="217"/>
      <c r="H29" s="216"/>
      <c r="I29" s="217"/>
      <c r="J29" s="216"/>
      <c r="K29" s="216"/>
      <c r="L29" s="217"/>
      <c r="M29" s="216"/>
      <c r="N29" s="216"/>
      <c r="O29" s="216"/>
      <c r="P29" s="216"/>
      <c r="Q29" s="216"/>
      <c r="R29" s="216"/>
      <c r="S29" s="216"/>
      <c r="T29" s="216"/>
      <c r="U29" s="216"/>
      <c r="V29" s="217"/>
      <c r="W29" s="217"/>
      <c r="X29" s="217"/>
      <c r="Y29" s="217"/>
      <c r="Z29" s="217"/>
      <c r="AA29" s="217"/>
      <c r="AB29" s="217"/>
      <c r="AC29" s="217"/>
      <c r="AD29" s="217"/>
      <c r="AE29" s="216"/>
      <c r="AF29" s="216"/>
      <c r="AG29" s="216"/>
      <c r="AH29" s="216"/>
      <c r="AI29" s="216"/>
      <c r="AJ29" s="21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410" t="s">
        <v>26</v>
      </c>
      <c r="B30" s="401">
        <v>15</v>
      </c>
      <c r="C30" s="436"/>
      <c r="D30" s="217"/>
      <c r="E30" s="216"/>
      <c r="F30" s="217"/>
      <c r="G30" s="301"/>
      <c r="H30" s="216"/>
      <c r="I30" s="217"/>
      <c r="J30" s="216"/>
      <c r="K30" s="301"/>
      <c r="L30" s="217"/>
      <c r="M30" s="216"/>
      <c r="N30" s="216"/>
      <c r="O30" s="301"/>
      <c r="P30" s="216"/>
      <c r="Q30" s="216"/>
      <c r="R30" s="216"/>
      <c r="S30" s="301"/>
      <c r="T30" s="216"/>
      <c r="U30" s="216"/>
      <c r="V30" s="217"/>
      <c r="W30" s="301"/>
      <c r="X30" s="217"/>
      <c r="Y30" s="217"/>
      <c r="Z30" s="217"/>
      <c r="AA30" s="301"/>
      <c r="AB30" s="217"/>
      <c r="AC30" s="217"/>
      <c r="AD30" s="217"/>
      <c r="AE30" s="216"/>
      <c r="AF30" s="216"/>
      <c r="AG30" s="216"/>
      <c r="AH30" s="216"/>
      <c r="AI30" s="216"/>
      <c r="AJ30" s="216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409" t="s">
        <v>27</v>
      </c>
      <c r="B31" s="430">
        <v>13</v>
      </c>
      <c r="C31" s="436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301"/>
      <c r="AH31" s="301"/>
      <c r="AI31" s="301"/>
      <c r="AJ31" s="30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411" t="s">
        <v>28</v>
      </c>
      <c r="B32" s="401">
        <v>7</v>
      </c>
      <c r="C32" s="353"/>
      <c r="D32" s="337"/>
      <c r="E32" s="337"/>
      <c r="F32" s="337"/>
      <c r="G32" s="337"/>
      <c r="H32" s="337"/>
      <c r="I32" s="337"/>
      <c r="J32" s="337"/>
      <c r="K32" s="337"/>
      <c r="L32" s="301"/>
      <c r="M32" s="301"/>
      <c r="N32" s="301"/>
      <c r="O32" s="337"/>
      <c r="P32" s="301"/>
      <c r="Q32" s="301"/>
      <c r="R32" s="301"/>
      <c r="S32" s="337"/>
      <c r="T32" s="301"/>
      <c r="U32" s="301"/>
      <c r="V32" s="301"/>
      <c r="W32" s="337"/>
      <c r="X32" s="301"/>
      <c r="Y32" s="301"/>
      <c r="Z32" s="301"/>
      <c r="AA32" s="337"/>
      <c r="AB32" s="301"/>
      <c r="AC32" s="301"/>
      <c r="AD32" s="301"/>
      <c r="AE32" s="301"/>
      <c r="AF32" s="301"/>
      <c r="AG32" s="301"/>
      <c r="AH32" s="301"/>
      <c r="AI32" s="301"/>
      <c r="AJ32" s="301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411" t="s">
        <v>29</v>
      </c>
      <c r="B33" s="432">
        <v>14</v>
      </c>
      <c r="C33" s="441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0</v>
      </c>
      <c r="I33" s="243">
        <v>0</v>
      </c>
      <c r="J33" s="243">
        <v>0</v>
      </c>
      <c r="K33" s="243">
        <v>20</v>
      </c>
      <c r="L33" s="243">
        <v>0</v>
      </c>
      <c r="M33" s="243">
        <v>0</v>
      </c>
      <c r="N33" s="243">
        <v>0</v>
      </c>
      <c r="O33" s="243">
        <v>22</v>
      </c>
      <c r="P33" s="243">
        <v>0</v>
      </c>
      <c r="Q33" s="243">
        <v>0</v>
      </c>
      <c r="R33" s="243">
        <v>0</v>
      </c>
      <c r="S33" s="243">
        <v>32</v>
      </c>
      <c r="T33" s="243">
        <v>0</v>
      </c>
      <c r="U33" s="243">
        <v>0</v>
      </c>
      <c r="V33" s="243">
        <v>0</v>
      </c>
      <c r="W33" s="243">
        <v>15</v>
      </c>
      <c r="X33" s="243">
        <v>0</v>
      </c>
      <c r="Y33" s="243">
        <v>0</v>
      </c>
      <c r="Z33" s="243">
        <v>0</v>
      </c>
      <c r="AA33" s="243">
        <v>10</v>
      </c>
      <c r="AB33" s="243">
        <v>0</v>
      </c>
      <c r="AC33" s="243">
        <v>0</v>
      </c>
      <c r="AD33" s="243">
        <v>0</v>
      </c>
      <c r="AE33" s="243"/>
      <c r="AF33" s="226"/>
      <c r="AG33" s="84"/>
      <c r="AH33" s="84"/>
      <c r="AI33" s="84"/>
      <c r="AJ33" s="84"/>
      <c r="AK33" s="112">
        <f t="shared" si="0"/>
        <v>0</v>
      </c>
      <c r="AL33" s="112">
        <f t="shared" si="1"/>
        <v>168</v>
      </c>
      <c r="AM33" s="80">
        <f t="shared" si="3"/>
        <v>0</v>
      </c>
      <c r="AN33" s="80">
        <f t="shared" si="2"/>
        <v>0</v>
      </c>
    </row>
    <row r="34" spans="1:40">
      <c r="A34" s="417" t="s">
        <v>30</v>
      </c>
      <c r="B34" s="401">
        <v>5</v>
      </c>
      <c r="C34" s="436"/>
      <c r="D34" s="318"/>
      <c r="E34" s="318"/>
      <c r="F34" s="318"/>
      <c r="G34" s="301"/>
      <c r="H34" s="318"/>
      <c r="I34" s="318"/>
      <c r="J34" s="318"/>
      <c r="K34" s="301"/>
      <c r="L34" s="318"/>
      <c r="M34" s="318"/>
      <c r="N34" s="318"/>
      <c r="O34" s="301"/>
      <c r="P34" s="318"/>
      <c r="Q34" s="318"/>
      <c r="R34" s="318"/>
      <c r="S34" s="301"/>
      <c r="T34" s="318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18"/>
      <c r="AF34" s="318"/>
      <c r="AG34" s="318"/>
      <c r="AH34" s="318"/>
      <c r="AI34" s="318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6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304"/>
      <c r="AG36" s="304"/>
      <c r="AH36" s="304"/>
      <c r="AI36" s="304"/>
      <c r="AJ36" s="304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00">
        <v>2</v>
      </c>
      <c r="C37" s="301"/>
      <c r="D37" s="301"/>
      <c r="E37" s="301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1"/>
      <c r="T37" s="301"/>
      <c r="U37" s="301"/>
      <c r="V37" s="301"/>
      <c r="W37" s="301"/>
      <c r="X37" s="301"/>
      <c r="Y37" s="301"/>
      <c r="Z37" s="301"/>
      <c r="AA37" s="301"/>
      <c r="AB37" s="301"/>
      <c r="AC37" s="301"/>
      <c r="AD37" s="301"/>
      <c r="AE37" s="301"/>
      <c r="AF37" s="301"/>
      <c r="AG37" s="301"/>
      <c r="AH37" s="301"/>
      <c r="AI37" s="301"/>
      <c r="AJ37" s="30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0">
        <v>6</v>
      </c>
      <c r="C38" s="311"/>
      <c r="D38" s="311"/>
      <c r="E38" s="311"/>
      <c r="F38" s="311"/>
      <c r="G38" s="311"/>
      <c r="H38" s="311"/>
      <c r="I38" s="301"/>
      <c r="J38" s="301"/>
      <c r="K38" s="311"/>
      <c r="L38" s="311"/>
      <c r="M38" s="301"/>
      <c r="N38" s="301"/>
      <c r="O38" s="311"/>
      <c r="P38" s="301"/>
      <c r="Q38" s="301"/>
      <c r="R38" s="301"/>
      <c r="S38" s="311"/>
      <c r="T38" s="301"/>
      <c r="U38" s="301"/>
      <c r="V38" s="301"/>
      <c r="W38" s="311"/>
      <c r="X38" s="301"/>
      <c r="Y38" s="301"/>
      <c r="Z38" s="301"/>
      <c r="AA38" s="311"/>
      <c r="AB38" s="311"/>
      <c r="AC38" s="301"/>
      <c r="AD38" s="301"/>
      <c r="AE38" s="301"/>
      <c r="AF38" s="301"/>
      <c r="AG38" s="301"/>
      <c r="AH38" s="301"/>
      <c r="AI38" s="301"/>
      <c r="AJ38" s="30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6">
        <v>5</v>
      </c>
      <c r="C39" s="301"/>
      <c r="D39" s="311"/>
      <c r="E39" s="301"/>
      <c r="F39" s="301"/>
      <c r="G39" s="301"/>
      <c r="H39" s="301"/>
      <c r="I39" s="301"/>
      <c r="J39" s="301"/>
      <c r="K39" s="301"/>
      <c r="L39" s="31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0">
        <v>52</v>
      </c>
      <c r="C40" s="99"/>
      <c r="D40" s="261"/>
      <c r="E40" s="261"/>
      <c r="F40" s="261"/>
      <c r="G40" s="99"/>
      <c r="H40" s="261"/>
      <c r="I40" s="261"/>
      <c r="J40" s="261"/>
      <c r="K40" s="99"/>
      <c r="L40" s="261"/>
      <c r="M40" s="261"/>
      <c r="N40" s="261"/>
      <c r="O40" s="99"/>
      <c r="P40" s="261"/>
      <c r="Q40" s="261"/>
      <c r="R40" s="261"/>
      <c r="S40" s="99"/>
      <c r="T40" s="261"/>
      <c r="U40" s="261"/>
      <c r="V40" s="261"/>
      <c r="W40" s="99"/>
      <c r="X40" s="261"/>
      <c r="Y40" s="261"/>
      <c r="Z40" s="261"/>
      <c r="AA40" s="99"/>
      <c r="AB40" s="261"/>
      <c r="AC40" s="261"/>
      <c r="AD40" s="263"/>
      <c r="AE40" s="261"/>
      <c r="AF40" s="261"/>
      <c r="AG40" s="261"/>
      <c r="AH40" s="261"/>
      <c r="AI40" s="261"/>
      <c r="AJ40" s="26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16"/>
      <c r="AF41" s="216"/>
      <c r="AG41" s="216"/>
      <c r="AH41" s="216"/>
      <c r="AI41" s="216"/>
      <c r="AJ41" s="216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56"/>
      <c r="AC42" s="256"/>
      <c r="AD42" s="256"/>
      <c r="AE42" s="256"/>
      <c r="AF42" s="256"/>
      <c r="AG42" s="256"/>
      <c r="AH42" s="256"/>
      <c r="AI42" s="256"/>
      <c r="AJ42" s="256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47"/>
  <sheetViews>
    <sheetView topLeftCell="P7" zoomScale="90" zoomScaleNormal="90" workbookViewId="0">
      <selection activeCell="AE33" sqref="AE33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76" t="s">
        <v>125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77" t="s">
        <v>0</v>
      </c>
      <c r="B2" s="581" t="s">
        <v>41</v>
      </c>
      <c r="C2" s="75"/>
      <c r="D2" s="582" t="s">
        <v>43</v>
      </c>
      <c r="E2" s="582"/>
      <c r="F2" s="582"/>
      <c r="G2" s="583" t="s">
        <v>44</v>
      </c>
      <c r="H2" s="584"/>
      <c r="I2" s="584"/>
      <c r="J2" s="585"/>
      <c r="K2" s="583" t="s">
        <v>45</v>
      </c>
      <c r="L2" s="584"/>
      <c r="M2" s="584"/>
      <c r="N2" s="585"/>
      <c r="O2" s="583" t="s">
        <v>46</v>
      </c>
      <c r="P2" s="584"/>
      <c r="Q2" s="584"/>
      <c r="R2" s="585"/>
      <c r="S2" s="583" t="s">
        <v>47</v>
      </c>
      <c r="T2" s="584"/>
      <c r="U2" s="584"/>
      <c r="V2" s="585"/>
      <c r="W2" s="583" t="s">
        <v>48</v>
      </c>
      <c r="X2" s="584"/>
      <c r="Y2" s="584"/>
      <c r="Z2" s="585"/>
      <c r="AA2" s="583" t="s">
        <v>49</v>
      </c>
      <c r="AB2" s="584"/>
      <c r="AC2" s="584"/>
      <c r="AD2" s="585"/>
      <c r="AE2" s="586" t="s">
        <v>56</v>
      </c>
      <c r="AF2" s="586"/>
      <c r="AG2" s="586" t="s">
        <v>57</v>
      </c>
      <c r="AH2" s="586"/>
      <c r="AI2" s="586" t="s">
        <v>58</v>
      </c>
      <c r="AJ2" s="586"/>
      <c r="AK2" s="569" t="s">
        <v>120</v>
      </c>
      <c r="AL2" s="570"/>
      <c r="AM2" s="570"/>
      <c r="AN2" s="571"/>
    </row>
    <row r="3" spans="1:40" ht="180" customHeight="1">
      <c r="A3" s="578"/>
      <c r="B3" s="581"/>
      <c r="C3" s="76" t="s">
        <v>54</v>
      </c>
      <c r="D3" s="63" t="s">
        <v>55</v>
      </c>
      <c r="E3" s="63" t="s">
        <v>52</v>
      </c>
      <c r="F3" s="63" t="s">
        <v>53</v>
      </c>
      <c r="G3" s="76" t="s">
        <v>54</v>
      </c>
      <c r="H3" s="63" t="s">
        <v>55</v>
      </c>
      <c r="I3" s="63" t="s">
        <v>52</v>
      </c>
      <c r="J3" s="63" t="s">
        <v>53</v>
      </c>
      <c r="K3" s="76" t="s">
        <v>54</v>
      </c>
      <c r="L3" s="63" t="s">
        <v>55</v>
      </c>
      <c r="M3" s="63" t="s">
        <v>52</v>
      </c>
      <c r="N3" s="63" t="s">
        <v>53</v>
      </c>
      <c r="O3" s="76" t="s">
        <v>54</v>
      </c>
      <c r="P3" s="63" t="s">
        <v>55</v>
      </c>
      <c r="Q3" s="63" t="s">
        <v>52</v>
      </c>
      <c r="R3" s="63" t="s">
        <v>53</v>
      </c>
      <c r="S3" s="76" t="s">
        <v>54</v>
      </c>
      <c r="T3" s="63" t="s">
        <v>55</v>
      </c>
      <c r="U3" s="63" t="s">
        <v>52</v>
      </c>
      <c r="V3" s="63" t="s">
        <v>53</v>
      </c>
      <c r="W3" s="76" t="s">
        <v>54</v>
      </c>
      <c r="X3" s="63" t="s">
        <v>55</v>
      </c>
      <c r="Y3" s="63" t="s">
        <v>52</v>
      </c>
      <c r="Z3" s="63" t="s">
        <v>53</v>
      </c>
      <c r="AA3" s="76" t="s">
        <v>54</v>
      </c>
      <c r="AB3" s="63" t="s">
        <v>55</v>
      </c>
      <c r="AC3" s="63" t="s">
        <v>52</v>
      </c>
      <c r="AD3" s="63" t="s">
        <v>53</v>
      </c>
      <c r="AE3" s="77" t="s">
        <v>59</v>
      </c>
      <c r="AF3" s="77" t="s">
        <v>51</v>
      </c>
      <c r="AG3" s="77" t="s">
        <v>59</v>
      </c>
      <c r="AH3" s="77" t="s">
        <v>51</v>
      </c>
      <c r="AI3" s="77" t="s">
        <v>59</v>
      </c>
      <c r="AJ3" s="77" t="s">
        <v>51</v>
      </c>
      <c r="AK3" s="37" t="s">
        <v>119</v>
      </c>
      <c r="AL3" s="38" t="s">
        <v>116</v>
      </c>
      <c r="AM3" s="38" t="s">
        <v>117</v>
      </c>
      <c r="AN3" s="38" t="s">
        <v>118</v>
      </c>
    </row>
    <row r="4" spans="1:40" ht="24">
      <c r="A4" s="78" t="s">
        <v>1</v>
      </c>
      <c r="B4" s="40" t="s">
        <v>124</v>
      </c>
      <c r="C4" s="29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301"/>
      <c r="AC4" s="301"/>
      <c r="AD4" s="301"/>
      <c r="AE4" s="371"/>
      <c r="AF4" s="371"/>
      <c r="AG4" s="371"/>
      <c r="AH4" s="371"/>
      <c r="AI4" s="371"/>
      <c r="AJ4" s="371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>
      <c r="A5" s="81" t="s">
        <v>2</v>
      </c>
      <c r="B5" s="357">
        <v>11</v>
      </c>
      <c r="C5" s="371"/>
      <c r="D5" s="372"/>
      <c r="E5" s="371"/>
      <c r="F5" s="372"/>
      <c r="G5" s="372"/>
      <c r="H5" s="371"/>
      <c r="I5" s="372"/>
      <c r="J5" s="371"/>
      <c r="K5" s="371"/>
      <c r="L5" s="372"/>
      <c r="M5" s="371"/>
      <c r="N5" s="372"/>
      <c r="O5" s="372"/>
      <c r="P5" s="371"/>
      <c r="Q5" s="372"/>
      <c r="R5" s="371"/>
      <c r="S5" s="371"/>
      <c r="T5" s="372"/>
      <c r="U5" s="371"/>
      <c r="V5" s="371"/>
      <c r="W5" s="371"/>
      <c r="X5" s="371"/>
      <c r="Y5" s="371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>
      <c r="A6" s="81" t="s">
        <v>3</v>
      </c>
      <c r="B6" s="303">
        <v>17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>
      <c r="A7" s="81" t="s">
        <v>4</v>
      </c>
      <c r="B7" s="44">
        <v>13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48"/>
      <c r="W7" s="248"/>
      <c r="X7" s="248"/>
      <c r="Y7" s="248"/>
      <c r="Z7" s="248"/>
      <c r="AA7" s="248"/>
      <c r="AB7" s="248"/>
      <c r="AC7" s="92"/>
      <c r="AD7" s="92"/>
      <c r="AE7" s="92"/>
      <c r="AF7" s="92"/>
      <c r="AG7" s="248"/>
      <c r="AH7" s="248"/>
      <c r="AI7" s="274"/>
      <c r="AJ7" s="274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>
      <c r="A8" s="83" t="s">
        <v>5</v>
      </c>
      <c r="B8" s="349">
        <v>39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>
      <c r="A9" s="85" t="s">
        <v>83</v>
      </c>
      <c r="B9" s="221">
        <v>24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7"/>
      <c r="Y9" s="227"/>
      <c r="Z9" s="227"/>
      <c r="AA9" s="353"/>
      <c r="AB9" s="222"/>
      <c r="AC9" s="222"/>
      <c r="AD9" s="222"/>
      <c r="AE9" s="84"/>
      <c r="AF9" s="84"/>
      <c r="AG9" s="84"/>
      <c r="AH9" s="84"/>
      <c r="AI9" s="84"/>
      <c r="AJ9" s="84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>
      <c r="A10" s="87" t="s">
        <v>6</v>
      </c>
      <c r="B10" s="44">
        <v>9</v>
      </c>
      <c r="C10" s="291"/>
      <c r="D10" s="318"/>
      <c r="E10" s="318"/>
      <c r="F10" s="318"/>
      <c r="G10" s="291"/>
      <c r="H10" s="318"/>
      <c r="I10" s="318"/>
      <c r="J10" s="318"/>
      <c r="K10" s="291"/>
      <c r="L10" s="318"/>
      <c r="M10" s="318"/>
      <c r="N10" s="318"/>
      <c r="O10" s="291"/>
      <c r="P10" s="318"/>
      <c r="Q10" s="318"/>
      <c r="R10" s="318"/>
      <c r="S10" s="291"/>
      <c r="T10" s="291"/>
      <c r="U10" s="291"/>
      <c r="V10" s="291"/>
      <c r="W10" s="291"/>
      <c r="X10" s="318"/>
      <c r="Y10" s="318"/>
      <c r="Z10" s="318"/>
      <c r="AA10" s="291"/>
      <c r="AB10" s="318"/>
      <c r="AC10" s="318"/>
      <c r="AD10" s="318"/>
      <c r="AE10" s="318"/>
      <c r="AF10" s="318"/>
      <c r="AG10" s="318"/>
      <c r="AH10" s="318"/>
      <c r="AI10" s="318"/>
      <c r="AJ10" s="318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>
      <c r="A11" s="88" t="s">
        <v>7</v>
      </c>
      <c r="B11" s="325">
        <v>24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04"/>
      <c r="AC11" s="304"/>
      <c r="AD11" s="304"/>
      <c r="AE11" s="304"/>
      <c r="AF11" s="304"/>
      <c r="AG11" s="304"/>
      <c r="AH11" s="304"/>
      <c r="AI11" s="291"/>
      <c r="AJ11" s="443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>
      <c r="A12" s="89" t="s">
        <v>8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>
      <c r="A13" s="81" t="s">
        <v>9</v>
      </c>
      <c r="B13" s="300">
        <v>5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01"/>
      <c r="AF13" s="301"/>
      <c r="AG13" s="301"/>
      <c r="AH13" s="301"/>
      <c r="AI13" s="301"/>
      <c r="AJ13" s="301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>
      <c r="A14" s="81" t="s">
        <v>10</v>
      </c>
      <c r="B14" s="303">
        <v>7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291"/>
      <c r="AF14" s="291"/>
      <c r="AG14" s="291"/>
      <c r="AH14" s="291"/>
      <c r="AI14" s="291"/>
      <c r="AJ14" s="291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>
      <c r="A15" s="81" t="s">
        <v>11</v>
      </c>
      <c r="B15" s="57">
        <v>20</v>
      </c>
      <c r="C15" s="376"/>
      <c r="D15" s="376"/>
      <c r="E15" s="376"/>
      <c r="F15" s="376"/>
      <c r="G15" s="376"/>
      <c r="H15" s="376"/>
      <c r="I15" s="376"/>
      <c r="J15" s="376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206"/>
      <c r="AC15" s="206"/>
      <c r="AD15" s="206"/>
      <c r="AE15" s="206"/>
      <c r="AF15" s="206"/>
      <c r="AG15" s="206"/>
      <c r="AH15" s="206"/>
      <c r="AI15" s="206"/>
      <c r="AJ15" s="206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>
      <c r="A16" s="94" t="s">
        <v>12</v>
      </c>
      <c r="B16" s="386">
        <v>11</v>
      </c>
      <c r="C16" s="217"/>
      <c r="D16" s="217"/>
      <c r="E16" s="400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217"/>
      <c r="AF16" s="206"/>
      <c r="AG16" s="206"/>
      <c r="AH16" s="206"/>
      <c r="AI16" s="206"/>
      <c r="AJ16" s="206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>
      <c r="A17" s="95" t="s">
        <v>13</v>
      </c>
      <c r="B17" s="300">
        <v>9</v>
      </c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292"/>
      <c r="AF17" s="304"/>
      <c r="AG17" s="304"/>
      <c r="AH17" s="304"/>
      <c r="AI17" s="304"/>
      <c r="AJ17" s="304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>
      <c r="A18" s="81" t="s">
        <v>14</v>
      </c>
      <c r="B18" s="303">
        <v>20</v>
      </c>
      <c r="C18" s="379"/>
      <c r="D18" s="371"/>
      <c r="E18" s="371"/>
      <c r="F18" s="371"/>
      <c r="G18" s="379"/>
      <c r="H18" s="371"/>
      <c r="I18" s="371"/>
      <c r="J18" s="371"/>
      <c r="K18" s="379"/>
      <c r="L18" s="371"/>
      <c r="M18" s="371"/>
      <c r="N18" s="371"/>
      <c r="O18" s="379"/>
      <c r="P18" s="371"/>
      <c r="Q18" s="371"/>
      <c r="R18" s="371"/>
      <c r="S18" s="379"/>
      <c r="T18" s="380"/>
      <c r="U18" s="381"/>
      <c r="V18" s="380"/>
      <c r="W18" s="379"/>
      <c r="X18" s="382"/>
      <c r="Y18" s="382"/>
      <c r="Z18" s="382"/>
      <c r="AA18" s="379"/>
      <c r="AB18" s="382"/>
      <c r="AC18" s="382"/>
      <c r="AD18" s="382"/>
      <c r="AE18" s="382"/>
      <c r="AF18" s="371"/>
      <c r="AG18" s="371"/>
      <c r="AH18" s="371"/>
      <c r="AI18" s="371"/>
      <c r="AJ18" s="371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customHeight="1">
      <c r="A19" s="95" t="s">
        <v>15</v>
      </c>
      <c r="B19" s="56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1"/>
      <c r="M19" s="301"/>
      <c r="N19" s="301"/>
      <c r="O19" s="301"/>
      <c r="P19" s="301"/>
      <c r="Q19" s="301"/>
      <c r="R19" s="301"/>
      <c r="S19" s="301"/>
      <c r="T19" s="301"/>
      <c r="U19" s="392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>
      <c r="A20" s="81" t="s">
        <v>16</v>
      </c>
      <c r="B20" s="44">
        <v>10</v>
      </c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4"/>
      <c r="R20" s="304"/>
      <c r="S20" s="304"/>
      <c r="T20" s="304"/>
      <c r="U20" s="304"/>
      <c r="V20" s="304"/>
      <c r="W20" s="304"/>
      <c r="X20" s="304"/>
      <c r="Y20" s="304"/>
      <c r="Z20" s="304"/>
      <c r="AA20" s="304"/>
      <c r="AB20" s="328"/>
      <c r="AC20" s="328"/>
      <c r="AD20" s="328"/>
      <c r="AE20" s="291"/>
      <c r="AF20" s="291"/>
      <c r="AG20" s="291"/>
      <c r="AH20" s="291"/>
      <c r="AI20" s="291"/>
      <c r="AJ20" s="291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>
      <c r="A21" s="83" t="s">
        <v>17</v>
      </c>
      <c r="B21" s="407">
        <v>5</v>
      </c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>
      <c r="A22" s="81" t="s">
        <v>18</v>
      </c>
      <c r="B22" s="276">
        <v>11</v>
      </c>
      <c r="C22" s="248"/>
      <c r="D22" s="256"/>
      <c r="E22" s="256"/>
      <c r="F22" s="256"/>
      <c r="G22" s="256"/>
      <c r="H22" s="256"/>
      <c r="I22" s="256"/>
      <c r="J22" s="256"/>
      <c r="K22" s="256"/>
      <c r="L22" s="256"/>
      <c r="M22" s="256"/>
      <c r="N22" s="256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>
      <c r="A23" s="81" t="s">
        <v>19</v>
      </c>
      <c r="B23" s="44">
        <v>30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69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>
      <c r="A24" s="81" t="s">
        <v>20</v>
      </c>
      <c r="B24" s="303">
        <v>10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18"/>
      <c r="AJ24" s="318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>
      <c r="A25" s="81" t="s">
        <v>21</v>
      </c>
      <c r="B25" s="44">
        <v>15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05"/>
      <c r="AD25" s="205"/>
      <c r="AE25" s="205"/>
      <c r="AF25" s="205"/>
      <c r="AG25" s="205"/>
      <c r="AH25" s="205"/>
      <c r="AI25" s="205"/>
      <c r="AJ25" s="205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>
      <c r="A26" s="81" t="s">
        <v>22</v>
      </c>
      <c r="B26" s="299">
        <v>14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0"/>
      <c r="X26" s="290"/>
      <c r="Y26" s="290"/>
      <c r="Z26" s="290"/>
      <c r="AA26" s="290"/>
      <c r="AB26" s="290"/>
      <c r="AC26" s="290"/>
      <c r="AD26" s="290"/>
      <c r="AE26" s="291"/>
      <c r="AF26" s="291"/>
      <c r="AG26" s="291"/>
      <c r="AH26" s="291"/>
      <c r="AI26" s="291"/>
      <c r="AJ26" s="29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>
      <c r="A27" s="81" t="s">
        <v>23</v>
      </c>
      <c r="B27" s="44">
        <v>14</v>
      </c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408"/>
      <c r="AF27" s="408"/>
      <c r="AG27" s="408"/>
      <c r="AH27" s="408"/>
      <c r="AI27" s="408"/>
      <c r="AJ27" s="408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24</v>
      </c>
      <c r="B28" s="198">
        <v>12</v>
      </c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405"/>
      <c r="AC28" s="405"/>
      <c r="AD28" s="405"/>
      <c r="AE28" s="405"/>
      <c r="AF28" s="405"/>
      <c r="AG28" s="405"/>
      <c r="AH28" s="405"/>
      <c r="AI28" s="406"/>
      <c r="AJ28" s="406"/>
      <c r="AK28" s="112">
        <f t="shared" si="0"/>
        <v>0</v>
      </c>
      <c r="AL28" s="112">
        <f t="shared" si="1"/>
        <v>0</v>
      </c>
      <c r="AM28" s="80">
        <f t="shared" si="3"/>
        <v>0</v>
      </c>
      <c r="AN28" s="80">
        <f t="shared" si="2"/>
        <v>0</v>
      </c>
    </row>
    <row r="29" spans="1:40">
      <c r="A29" s="81" t="s">
        <v>25</v>
      </c>
      <c r="B29" s="44">
        <v>2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>
      <c r="A30" s="81" t="s">
        <v>26</v>
      </c>
      <c r="B30" s="67">
        <v>15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345"/>
      <c r="AG30" s="291"/>
      <c r="AH30" s="291"/>
      <c r="AI30" s="291"/>
      <c r="AJ30" s="291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>
      <c r="A31" s="78" t="s">
        <v>27</v>
      </c>
      <c r="B31" s="57">
        <v>13</v>
      </c>
      <c r="C31" s="29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>
      <c r="A32" s="83" t="s">
        <v>28</v>
      </c>
      <c r="B32" s="66">
        <v>7</v>
      </c>
      <c r="C32" s="368"/>
      <c r="D32" s="368"/>
      <c r="E32" s="368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  <c r="AH32" s="368"/>
      <c r="AI32" s="368"/>
      <c r="AJ32" s="368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>
      <c r="A33" s="83" t="s">
        <v>29</v>
      </c>
      <c r="B33" s="244">
        <v>14</v>
      </c>
      <c r="C33" s="243">
        <v>34</v>
      </c>
      <c r="D33" s="243">
        <v>0</v>
      </c>
      <c r="E33" s="243">
        <v>0</v>
      </c>
      <c r="F33" s="243">
        <v>0</v>
      </c>
      <c r="G33" s="243">
        <v>35</v>
      </c>
      <c r="H33" s="243">
        <v>0</v>
      </c>
      <c r="I33" s="243">
        <v>0</v>
      </c>
      <c r="J33" s="243">
        <v>0</v>
      </c>
      <c r="K33" s="243">
        <v>20</v>
      </c>
      <c r="L33" s="243">
        <v>0</v>
      </c>
      <c r="M33" s="243">
        <v>0</v>
      </c>
      <c r="N33" s="243">
        <v>0</v>
      </c>
      <c r="O33" s="243">
        <v>22</v>
      </c>
      <c r="P33" s="243">
        <v>4</v>
      </c>
      <c r="Q33" s="243">
        <v>0</v>
      </c>
      <c r="R33" s="243">
        <v>0</v>
      </c>
      <c r="S33" s="243">
        <v>32</v>
      </c>
      <c r="T33" s="243">
        <v>4</v>
      </c>
      <c r="U33" s="243">
        <v>0</v>
      </c>
      <c r="V33" s="243">
        <v>0</v>
      </c>
      <c r="W33" s="243">
        <v>15</v>
      </c>
      <c r="X33" s="243">
        <v>4</v>
      </c>
      <c r="Y33" s="243">
        <v>0</v>
      </c>
      <c r="Z33" s="243">
        <v>0</v>
      </c>
      <c r="AA33" s="243">
        <v>10</v>
      </c>
      <c r="AB33" s="243">
        <v>3</v>
      </c>
      <c r="AC33" s="243">
        <v>0</v>
      </c>
      <c r="AD33" s="243">
        <v>0</v>
      </c>
      <c r="AE33" s="243"/>
      <c r="AF33" s="226"/>
      <c r="AG33" s="226"/>
      <c r="AH33" s="226"/>
      <c r="AI33" s="226"/>
      <c r="AJ33" s="226"/>
      <c r="AK33" s="112">
        <f t="shared" si="0"/>
        <v>15</v>
      </c>
      <c r="AL33" s="112">
        <f t="shared" si="1"/>
        <v>168</v>
      </c>
      <c r="AM33" s="80">
        <f t="shared" si="3"/>
        <v>0</v>
      </c>
      <c r="AN33" s="80">
        <f t="shared" si="2"/>
        <v>0</v>
      </c>
    </row>
    <row r="34" spans="1:40">
      <c r="A34" s="95" t="s">
        <v>30</v>
      </c>
      <c r="B34" s="300">
        <v>5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>
      <c r="A35" s="95" t="s">
        <v>31</v>
      </c>
      <c r="B35" s="51">
        <v>11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>
      <c r="A36" s="81" t="s">
        <v>32</v>
      </c>
      <c r="B36" s="44">
        <v>14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304"/>
      <c r="X36" s="304"/>
      <c r="Y36" s="304"/>
      <c r="Z36" s="304"/>
      <c r="AA36" s="304"/>
      <c r="AB36" s="304"/>
      <c r="AC36" s="304"/>
      <c r="AD36" s="304"/>
      <c r="AE36" s="304"/>
      <c r="AF36" s="291"/>
      <c r="AG36" s="291"/>
      <c r="AH36" s="291"/>
      <c r="AI36" s="291"/>
      <c r="AJ36" s="291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>
      <c r="A37" s="81" t="s">
        <v>33</v>
      </c>
      <c r="B37" s="325">
        <v>2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>
      <c r="A38" s="97" t="s">
        <v>34</v>
      </c>
      <c r="B38" s="67">
        <v>6</v>
      </c>
      <c r="C38" s="304"/>
      <c r="D38" s="304"/>
      <c r="E38" s="304"/>
      <c r="F38" s="304"/>
      <c r="G38" s="304"/>
      <c r="H38" s="304"/>
      <c r="I38" s="291"/>
      <c r="J38" s="291"/>
      <c r="K38" s="304"/>
      <c r="L38" s="304"/>
      <c r="M38" s="291"/>
      <c r="N38" s="291"/>
      <c r="O38" s="304"/>
      <c r="P38" s="304"/>
      <c r="Q38" s="304"/>
      <c r="R38" s="304"/>
      <c r="S38" s="304"/>
      <c r="T38" s="304"/>
      <c r="U38" s="291"/>
      <c r="V38" s="291"/>
      <c r="W38" s="304"/>
      <c r="X38" s="304"/>
      <c r="Y38" s="291"/>
      <c r="Z38" s="291"/>
      <c r="AA38" s="304"/>
      <c r="AB38" s="304"/>
      <c r="AC38" s="291"/>
      <c r="AD38" s="291"/>
      <c r="AE38" s="291"/>
      <c r="AF38" s="291"/>
      <c r="AG38" s="291"/>
      <c r="AH38" s="291"/>
      <c r="AI38" s="291"/>
      <c r="AJ38" s="291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>
      <c r="A39" s="98" t="s">
        <v>35</v>
      </c>
      <c r="B39" s="365">
        <v>5</v>
      </c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>
      <c r="A40" s="97" t="s">
        <v>36</v>
      </c>
      <c r="B40" s="67">
        <v>52</v>
      </c>
      <c r="C40" s="99"/>
      <c r="D40" s="255"/>
      <c r="E40" s="255"/>
      <c r="F40" s="255"/>
      <c r="G40" s="99"/>
      <c r="H40" s="255"/>
      <c r="I40" s="255"/>
      <c r="J40" s="255"/>
      <c r="K40" s="99"/>
      <c r="L40" s="255"/>
      <c r="M40" s="255"/>
      <c r="N40" s="255"/>
      <c r="O40" s="99"/>
      <c r="P40" s="255"/>
      <c r="Q40" s="255"/>
      <c r="R40" s="255"/>
      <c r="S40" s="99"/>
      <c r="T40" s="255"/>
      <c r="U40" s="255"/>
      <c r="V40" s="255"/>
      <c r="W40" s="99"/>
      <c r="X40" s="255"/>
      <c r="Y40" s="255"/>
      <c r="Z40" s="255"/>
      <c r="AA40" s="99"/>
      <c r="AB40" s="255"/>
      <c r="AC40" s="255"/>
      <c r="AD40" s="262"/>
      <c r="AE40" s="255"/>
      <c r="AF40" s="255"/>
      <c r="AG40" s="255"/>
      <c r="AH40" s="255"/>
      <c r="AI40" s="255"/>
      <c r="AJ40" s="255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>
      <c r="A41" s="97" t="s">
        <v>37</v>
      </c>
      <c r="B41" s="67">
        <v>1</v>
      </c>
      <c r="C41" s="444"/>
      <c r="D41" s="205"/>
      <c r="E41" s="205"/>
      <c r="F41" s="205"/>
      <c r="G41" s="444"/>
      <c r="H41" s="205"/>
      <c r="I41" s="205"/>
      <c r="J41" s="20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205"/>
      <c r="AF41" s="205"/>
      <c r="AG41" s="205"/>
      <c r="AH41" s="205"/>
      <c r="AI41" s="205"/>
      <c r="AJ41" s="205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>
      <c r="A42" s="81" t="s">
        <v>38</v>
      </c>
      <c r="B42" s="44">
        <v>2</v>
      </c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>
      <c r="A43" s="81" t="s">
        <v>39</v>
      </c>
      <c r="B43" s="44">
        <v>1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>
      <c r="A44" s="100" t="s">
        <v>40</v>
      </c>
      <c r="B44" s="67">
        <v>128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7"/>
      <c r="AF44" s="247"/>
      <c r="AG44" s="247"/>
      <c r="AH44" s="247"/>
      <c r="AI44" s="247"/>
      <c r="AJ44" s="24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>
      <c r="AK45" s="26"/>
    </row>
    <row r="46" spans="1:40" ht="15" customHeight="1">
      <c r="AK46" s="26"/>
    </row>
    <row r="47" spans="1:40" ht="15" customHeight="1"/>
  </sheetData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2023-11-10T06:40:43Z</dcterms:modified>
</cp:coreProperties>
</file>